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Kaštice" sheetId="2" r:id="rId2"/>
  </sheets>
  <definedNames/>
  <calcPr fullCalcOnLoad="1"/>
</workbook>
</file>

<file path=xl/sharedStrings.xml><?xml version="1.0" encoding="utf-8"?>
<sst xmlns="http://schemas.openxmlformats.org/spreadsheetml/2006/main" count="243" uniqueCount="148">
  <si>
    <t>Trať :</t>
  </si>
  <si>
    <t>719/534A</t>
  </si>
  <si>
    <t>Km  186,898 = 0,000</t>
  </si>
  <si>
    <t>Ev. č. :</t>
  </si>
  <si>
    <t>Plzeň hl.n. - Žatec západ = Kaštice - Kadaň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</si>
  <si>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</si>
  <si>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</si>
  <si>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</si>
  <si>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</si>
  <si>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</si>
  <si>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</si>
  <si>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</si>
  <si>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</si>
  <si>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</si>
  <si>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</si>
  <si>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</si>
  <si>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</si>
  <si>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</si>
  <si>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</si>
  <si>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</si>
  <si>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</si>
  <si>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</si>
  <si>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</si>
  <si>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</si>
  <si>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</si>
  <si>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</si>
  <si>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</si>
  <si>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</si>
  <si>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</si>
  <si>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</si>
  <si>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</si>
  <si>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</si>
  <si>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</si>
  <si>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</si>
  <si>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</si>
  <si>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</t>
  </si>
  <si>
    <t>pouze směr Podbořany a Žabokliky</t>
  </si>
  <si>
    <t>jednostranné vnitřní</t>
  </si>
  <si>
    <t>Vjezd - odjezd - průjezd</t>
  </si>
  <si>
    <t>konstrukce jiná</t>
  </si>
  <si>
    <t>mimo směr Vilémov u Kadaně</t>
  </si>
  <si>
    <t>přechod v km 186,642 a 186,691</t>
  </si>
  <si>
    <t>Vjezd - odjezd</t>
  </si>
  <si>
    <t>č. III,  úrovňové,</t>
  </si>
  <si>
    <t>mimo směr Žabokliky</t>
  </si>
  <si>
    <t>3a</t>
  </si>
  <si>
    <t>konstrukce sypané</t>
  </si>
  <si>
    <t>=</t>
  </si>
  <si>
    <t>pouze směr Vilémov u Kadaně</t>
  </si>
  <si>
    <t>3 + 3a</t>
  </si>
  <si>
    <t>Pouze odjezd</t>
  </si>
  <si>
    <t>č. III,  úrovňové, z části vnější</t>
  </si>
  <si>
    <t>směr Podbořany</t>
  </si>
  <si>
    <t>Směr  :  Podbořany  //  Vilémov  u  Kadaně</t>
  </si>
  <si>
    <t>Návěstidla  -  ŽST</t>
  </si>
  <si>
    <t>Směr  :  Žabokliky</t>
  </si>
  <si>
    <t>Vjezdová</t>
  </si>
  <si>
    <t>Odjezdová</t>
  </si>
  <si>
    <t>Cestová</t>
  </si>
  <si>
    <t>Seřaďovací</t>
  </si>
  <si>
    <t>Směr : Podbořany</t>
  </si>
  <si>
    <t>Obvod  DOZ</t>
  </si>
  <si>
    <t>Automatické  hradlo</t>
  </si>
  <si>
    <t>Km  186,630</t>
  </si>
  <si>
    <t>Traťové</t>
  </si>
  <si>
    <t>( bez návěstního bodu )</t>
  </si>
  <si>
    <t>Kód : 14</t>
  </si>
  <si>
    <t>Z  Podbořan</t>
  </si>
  <si>
    <t>Z  Vilémova u K.</t>
  </si>
  <si>
    <t>Směr : Vilémov u Kadaně</t>
  </si>
  <si>
    <t>Př L</t>
  </si>
  <si>
    <t>Př VL</t>
  </si>
  <si>
    <t>S 2</t>
  </si>
  <si>
    <t>Sc3a</t>
  </si>
  <si>
    <t>SENA</t>
  </si>
  <si>
    <t>C</t>
  </si>
  <si>
    <t>JTom</t>
  </si>
  <si>
    <t>Zhlaví  bez</t>
  </si>
  <si>
    <t>Lc 3</t>
  </si>
  <si>
    <t>Př S</t>
  </si>
  <si>
    <t>Rádiové spojení  ( síť VHF )</t>
  </si>
  <si>
    <t>TK</t>
  </si>
  <si>
    <t>S 1</t>
  </si>
  <si>
    <t>S 3</t>
  </si>
  <si>
    <t>Se 1</t>
  </si>
  <si>
    <t>seřaďovacích</t>
  </si>
  <si>
    <t>Lc3a</t>
  </si>
  <si>
    <t>L 1</t>
  </si>
  <si>
    <t>L 2</t>
  </si>
  <si>
    <t>provoz podle SŽDC (ČD) D3</t>
  </si>
  <si>
    <t>Kód : 16</t>
  </si>
  <si>
    <t>L</t>
  </si>
  <si>
    <t>VL</t>
  </si>
  <si>
    <t>II.  /  2012</t>
  </si>
  <si>
    <t>návěstidel</t>
  </si>
  <si>
    <t>S</t>
  </si>
  <si>
    <t>Zjišťování  konce</t>
  </si>
  <si>
    <t>zast.</t>
  </si>
  <si>
    <t>Vjezdové / odjezdové rychlosti :</t>
  </si>
  <si>
    <t>vlaku :</t>
  </si>
  <si>
    <t>proj.</t>
  </si>
  <si>
    <t>Podbořany  -</t>
  </si>
  <si>
    <t>samočinně činností zab. zařízení</t>
  </si>
  <si>
    <t>90 // 60</t>
  </si>
  <si>
    <t>v pokračování traťové koleje - rychlost traťová s místním omezením</t>
  </si>
  <si>
    <t>vlaku  ze  směru :</t>
  </si>
  <si>
    <t>Vilémov u K.-</t>
  </si>
  <si>
    <t>strojvedoucí (obsluha vlaku)</t>
  </si>
  <si>
    <t>30 // -</t>
  </si>
  <si>
    <t>při jízdě do odbočky - rychlost 40 km/h</t>
  </si>
  <si>
    <t>Vk 3</t>
  </si>
  <si>
    <t>PSt.3</t>
  </si>
  <si>
    <t>( Vk3/Vk2/5t/5 )</t>
  </si>
  <si>
    <t>Vk 2</t>
  </si>
  <si>
    <t>EZ - Vk5</t>
  </si>
  <si>
    <t>Sc 3a</t>
  </si>
  <si>
    <t>Vk 5</t>
  </si>
  <si>
    <t>Lc 3a</t>
  </si>
  <si>
    <t xml:space="preserve">L 1 </t>
  </si>
  <si>
    <t>Vk 1</t>
  </si>
  <si>
    <t>Vk 4</t>
  </si>
  <si>
    <t>Současné  vlakové  cesty</t>
  </si>
  <si>
    <t>( Vk1/3t/3,1,2 )</t>
  </si>
  <si>
    <t xml:space="preserve">Vzájemně vyloučeny jsou pouze protisměrné </t>
  </si>
  <si>
    <t>jízdní cesty na tutéž kolej</t>
  </si>
  <si>
    <t>( Vk4/9t/9 )</t>
  </si>
  <si>
    <t>( 8t/8/7t/7 )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</si>
  <si>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</si>
  <si>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</si>
  <si>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</si>
  <si>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</si>
  <si>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</si>
  <si>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</si>
  <si>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</si>
  <si>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odtlačný výměnový zámek, klíč je v kontrolním zámku Vk1</t>
  </si>
  <si>
    <t xml:space="preserve">  bez  zabezpečení</t>
  </si>
  <si>
    <t xml:space="preserve">  odtlačný výměnový zámek,</t>
  </si>
  <si>
    <t xml:space="preserve">  kotrolní výkolejkový zámek</t>
  </si>
  <si>
    <t xml:space="preserve">  klíč je v kontrolním zámku Vk3/2</t>
  </si>
  <si>
    <t xml:space="preserve">  KVZ, klíč Vk3/Vk2/5t/5 je v EZ v PSt.3</t>
  </si>
  <si>
    <t xml:space="preserve">  kotrolní výkolejkový zámek,</t>
  </si>
  <si>
    <t xml:space="preserve">  odtlačný výměnový zámek, klíč je v kontrolním zámku v.č.8</t>
  </si>
  <si>
    <t xml:space="preserve">  KVZ, klíč Vk4/9t/9 je v EZ v PSt.2</t>
  </si>
  <si>
    <t>elm.</t>
  </si>
  <si>
    <t xml:space="preserve">  klíč Vk1/3t/3 je v EZ v PSt.1</t>
  </si>
  <si>
    <t xml:space="preserve">  kontrol. vým. zámek, klíč 8t/8/7t/7 je držen v EZ v PSt.2</t>
  </si>
  <si>
    <t xml:space="preserve">  VZ, klíč Vk5 je v EZ v kolejišti</t>
  </si>
  <si>
    <t xml:space="preserve">  odtlačný výměnový zámek, klíč je v kontrolním zámku Vk4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</si>
</sst>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i/>
      <sz val="11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8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9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44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4" fillId="6" borderId="66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/>
    </xf>
    <xf numFmtId="0" fontId="22" fillId="3" borderId="68" xfId="0" applyFont="1" applyFill="1" applyBorder="1" applyAlignment="1">
      <alignment horizontal="centerContinuous" vertical="center"/>
    </xf>
    <xf numFmtId="0" fontId="43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41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4" fillId="6" borderId="69" xfId="0" applyFont="1" applyFill="1" applyBorder="1" applyAlignment="1">
      <alignment horizontal="centerContinuous" vertical="center"/>
    </xf>
    <xf numFmtId="0" fontId="0" fillId="3" borderId="70" xfId="21" applyFont="1" applyFill="1" applyBorder="1" applyAlignment="1">
      <alignment vertical="center"/>
      <protection/>
    </xf>
    <xf numFmtId="164" fontId="0" fillId="3" borderId="70" xfId="21" applyNumberFormat="1" applyFont="1" applyFill="1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Continuous" vertical="center"/>
      <protection/>
    </xf>
    <xf numFmtId="0" fontId="27" fillId="0" borderId="0" xfId="21" applyFont="1" applyBorder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49" fontId="0" fillId="0" borderId="0" xfId="20" applyNumberFormat="1" applyFont="1" applyAlignment="1">
      <alignment vertical="top"/>
      <protection/>
    </xf>
    <xf numFmtId="0" fontId="25" fillId="0" borderId="0" xfId="0" applyFont="1" applyFill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left" vertical="top"/>
    </xf>
    <xf numFmtId="0" fontId="5" fillId="6" borderId="61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6" borderId="69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164" fontId="51" fillId="0" borderId="5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4" fontId="51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36" fillId="0" borderId="0" xfId="0" applyFont="1" applyBorder="1" applyAlignment="1">
      <alignment horizontal="center" vertical="center"/>
    </xf>
    <xf numFmtId="0" fontId="32" fillId="0" borderId="0" xfId="21" applyFont="1" applyFill="1" applyBorder="1" applyAlignment="1">
      <alignment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21" applyFont="1" applyFill="1" applyBorder="1" applyAlignment="1">
      <alignment horizontal="center" vertical="center"/>
      <protection/>
    </xf>
    <xf numFmtId="0" fontId="9" fillId="0" borderId="58" xfId="0" applyFont="1" applyBorder="1" applyAlignment="1">
      <alignment horizontal="centerContinuous" vertical="center"/>
    </xf>
    <xf numFmtId="0" fontId="21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38" fillId="0" borderId="33" xfId="21" applyNumberFormat="1" applyFont="1" applyBorder="1" applyAlignment="1">
      <alignment horizontal="center" vertic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2" borderId="0" xfId="21" applyFont="1" applyFill="1" applyBorder="1">
      <alignment/>
      <protection/>
    </xf>
    <xf numFmtId="0" fontId="16" fillId="0" borderId="0" xfId="21" applyFont="1" applyBorder="1" applyAlignment="1">
      <alignment horizontal="center" vertical="top"/>
      <protection/>
    </xf>
    <xf numFmtId="0" fontId="56" fillId="0" borderId="0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64" fontId="57" fillId="0" borderId="0" xfId="21" applyNumberFormat="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25" fillId="0" borderId="0" xfId="0" applyFont="1" applyFill="1" applyAlignment="1">
      <alignment horizontal="right"/>
    </xf>
    <xf numFmtId="0" fontId="0" fillId="0" borderId="3" xfId="0" applyBorder="1" applyAlignment="1">
      <alignment/>
    </xf>
    <xf numFmtId="0" fontId="7" fillId="2" borderId="17" xfId="0" applyFont="1" applyFill="1" applyBorder="1" applyAlignment="1">
      <alignment horizontal="centerContinuous" vertical="center"/>
    </xf>
    <xf numFmtId="0" fontId="0" fillId="0" borderId="7" xfId="0" applyBorder="1" applyAlignment="1">
      <alignment/>
    </xf>
    <xf numFmtId="49" fontId="20" fillId="0" borderId="21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0" fillId="0" borderId="38" xfId="21" applyBorder="1">
      <alignment/>
      <protection/>
    </xf>
    <xf numFmtId="49" fontId="32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7" fillId="0" borderId="3" xfId="0" applyFont="1" applyBorder="1" applyAlignment="1">
      <alignment vertical="center"/>
    </xf>
    <xf numFmtId="0" fontId="0" fillId="5" borderId="56" xfId="0" applyFill="1" applyBorder="1" applyAlignment="1">
      <alignment horizontal="centerContinuous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Kaštice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819150</xdr:colOff>
      <xdr:row>38</xdr:row>
      <xdr:rowOff>114300</xdr:rowOff>
    </xdr:from>
    <xdr:to>
      <xdr:col>73</xdr:col>
      <xdr:colOff>295275</xdr:colOff>
      <xdr:row>38</xdr:row>
      <xdr:rowOff>114300</xdr:rowOff>
    </xdr:to>
    <xdr:sp>
      <xdr:nvSpPr>
        <xdr:cNvPr id="1" name="Line 134"/>
        <xdr:cNvSpPr>
          <a:spLocks/>
        </xdr:cNvSpPr>
      </xdr:nvSpPr>
      <xdr:spPr>
        <a:xfrm flipV="1">
          <a:off x="24136350" y="9477375"/>
          <a:ext cx="3047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35</xdr:row>
      <xdr:rowOff>114300</xdr:rowOff>
    </xdr:from>
    <xdr:to>
      <xdr:col>32</xdr:col>
      <xdr:colOff>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8791575"/>
          <a:ext cx="22298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114300</xdr:rowOff>
    </xdr:from>
    <xdr:to>
      <xdr:col>87</xdr:col>
      <xdr:colOff>9525</xdr:colOff>
      <xdr:row>35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24288750" y="8791575"/>
          <a:ext cx="40433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Kaštice</a:t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5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16</xdr:col>
      <xdr:colOff>495300</xdr:colOff>
      <xdr:row>38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8210550" y="8791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9" name="Line 106"/>
        <xdr:cNvSpPr>
          <a:spLocks/>
        </xdr:cNvSpPr>
      </xdr:nvSpPr>
      <xdr:spPr>
        <a:xfrm>
          <a:off x="5810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514350" y="501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Vilémov u Kadaně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3</xdr:col>
      <xdr:colOff>0</xdr:colOff>
      <xdr:row>34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514350" y="7991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Podbořany</a:t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456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114300</xdr:rowOff>
    </xdr:from>
    <xdr:to>
      <xdr:col>1</xdr:col>
      <xdr:colOff>447675</xdr:colOff>
      <xdr:row>17</xdr:row>
      <xdr:rowOff>114300</xdr:rowOff>
    </xdr:to>
    <xdr:sp>
      <xdr:nvSpPr>
        <xdr:cNvPr id="15" name="Line 120"/>
        <xdr:cNvSpPr>
          <a:spLocks/>
        </xdr:cNvSpPr>
      </xdr:nvSpPr>
      <xdr:spPr>
        <a:xfrm>
          <a:off x="581025" y="4676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43</xdr:col>
      <xdr:colOff>638175</xdr:colOff>
      <xdr:row>17</xdr:row>
      <xdr:rowOff>114300</xdr:rowOff>
    </xdr:to>
    <xdr:sp>
      <xdr:nvSpPr>
        <xdr:cNvPr id="16" name="Line 121"/>
        <xdr:cNvSpPr>
          <a:spLocks/>
        </xdr:cNvSpPr>
      </xdr:nvSpPr>
      <xdr:spPr>
        <a:xfrm flipH="1" flipV="1">
          <a:off x="1028700" y="4676775"/>
          <a:ext cx="31327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33</xdr:col>
      <xdr:colOff>0</xdr:colOff>
      <xdr:row>36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233172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76200</xdr:colOff>
      <xdr:row>32</xdr:row>
      <xdr:rowOff>114300</xdr:rowOff>
    </xdr:from>
    <xdr:to>
      <xdr:col>32</xdr:col>
      <xdr:colOff>0</xdr:colOff>
      <xdr:row>32</xdr:row>
      <xdr:rowOff>114300</xdr:rowOff>
    </xdr:to>
    <xdr:sp>
      <xdr:nvSpPr>
        <xdr:cNvPr id="18" name="Line 136"/>
        <xdr:cNvSpPr>
          <a:spLocks/>
        </xdr:cNvSpPr>
      </xdr:nvSpPr>
      <xdr:spPr>
        <a:xfrm flipV="1">
          <a:off x="14478000" y="8105775"/>
          <a:ext cx="883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41</xdr:row>
      <xdr:rowOff>114300</xdr:rowOff>
    </xdr:from>
    <xdr:to>
      <xdr:col>63</xdr:col>
      <xdr:colOff>295275</xdr:colOff>
      <xdr:row>41</xdr:row>
      <xdr:rowOff>114300</xdr:rowOff>
    </xdr:to>
    <xdr:sp>
      <xdr:nvSpPr>
        <xdr:cNvPr id="19" name="Line 177"/>
        <xdr:cNvSpPr>
          <a:spLocks/>
        </xdr:cNvSpPr>
      </xdr:nvSpPr>
      <xdr:spPr>
        <a:xfrm>
          <a:off x="15211425" y="10163175"/>
          <a:ext cx="3196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33</xdr:row>
      <xdr:rowOff>209550</xdr:rowOff>
    </xdr:from>
    <xdr:to>
      <xdr:col>60</xdr:col>
      <xdr:colOff>647700</xdr:colOff>
      <xdr:row>35</xdr:row>
      <xdr:rowOff>114300</xdr:rowOff>
    </xdr:to>
    <xdr:grpSp>
      <xdr:nvGrpSpPr>
        <xdr:cNvPr id="20" name="Group 197"/>
        <xdr:cNvGrpSpPr>
          <a:grpSpLocks/>
        </xdr:cNvGrpSpPr>
      </xdr:nvGrpSpPr>
      <xdr:grpSpPr>
        <a:xfrm>
          <a:off x="447675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21" name="Line 198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199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647700</xdr:colOff>
      <xdr:row>37</xdr:row>
      <xdr:rowOff>57150</xdr:rowOff>
    </xdr:from>
    <xdr:to>
      <xdr:col>21</xdr:col>
      <xdr:colOff>361950</xdr:colOff>
      <xdr:row>37</xdr:row>
      <xdr:rowOff>171450</xdr:rowOff>
    </xdr:to>
    <xdr:grpSp>
      <xdr:nvGrpSpPr>
        <xdr:cNvPr id="23" name="Group 468"/>
        <xdr:cNvGrpSpPr>
          <a:grpSpLocks/>
        </xdr:cNvGrpSpPr>
      </xdr:nvGrpSpPr>
      <xdr:grpSpPr>
        <a:xfrm>
          <a:off x="15049500" y="9191625"/>
          <a:ext cx="685800" cy="114300"/>
          <a:chOff x="-13498" y="-18"/>
          <a:chExt cx="26775" cy="12"/>
        </a:xfrm>
        <a:solidFill>
          <a:srgbClr val="FFFFFF"/>
        </a:solidFill>
      </xdr:grpSpPr>
      <xdr:sp>
        <xdr:nvSpPr>
          <xdr:cNvPr id="24" name="Line 469"/>
          <xdr:cNvSpPr>
            <a:spLocks/>
          </xdr:cNvSpPr>
        </xdr:nvSpPr>
        <xdr:spPr>
          <a:xfrm>
            <a:off x="6905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70"/>
          <xdr:cNvSpPr>
            <a:spLocks/>
          </xdr:cNvSpPr>
        </xdr:nvSpPr>
        <xdr:spPr>
          <a:xfrm>
            <a:off x="1200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471"/>
          <xdr:cNvSpPr>
            <a:spLocks/>
          </xdr:cNvSpPr>
        </xdr:nvSpPr>
        <xdr:spPr>
          <a:xfrm>
            <a:off x="180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472"/>
          <xdr:cNvSpPr>
            <a:spLocks/>
          </xdr:cNvSpPr>
        </xdr:nvSpPr>
        <xdr:spPr>
          <a:xfrm>
            <a:off x="-839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473"/>
          <xdr:cNvSpPr>
            <a:spLocks/>
          </xdr:cNvSpPr>
        </xdr:nvSpPr>
        <xdr:spPr>
          <a:xfrm>
            <a:off x="-1349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474"/>
          <xdr:cNvSpPr>
            <a:spLocks/>
          </xdr:cNvSpPr>
        </xdr:nvSpPr>
        <xdr:spPr>
          <a:xfrm>
            <a:off x="-3297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30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31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32" name="Line 5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33" name="Line 5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34" name="Line 543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35" name="Line 544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36" name="Line 545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37" name="Line 546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41</xdr:row>
      <xdr:rowOff>0</xdr:rowOff>
    </xdr:from>
    <xdr:ext cx="542925" cy="228600"/>
    <xdr:sp>
      <xdr:nvSpPr>
        <xdr:cNvPr id="38" name="text 821"/>
        <xdr:cNvSpPr txBox="1">
          <a:spLocks noChangeArrowheads="1"/>
        </xdr:cNvSpPr>
      </xdr:nvSpPr>
      <xdr:spPr>
        <a:xfrm>
          <a:off x="235362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30</xdr:col>
      <xdr:colOff>504825</xdr:colOff>
      <xdr:row>29</xdr:row>
      <xdr:rowOff>114300</xdr:rowOff>
    </xdr:from>
    <xdr:to>
      <xdr:col>43</xdr:col>
      <xdr:colOff>0</xdr:colOff>
      <xdr:row>29</xdr:row>
      <xdr:rowOff>114300</xdr:rowOff>
    </xdr:to>
    <xdr:sp>
      <xdr:nvSpPr>
        <xdr:cNvPr id="39" name="Line 548"/>
        <xdr:cNvSpPr>
          <a:spLocks/>
        </xdr:cNvSpPr>
      </xdr:nvSpPr>
      <xdr:spPr>
        <a:xfrm>
          <a:off x="22336125" y="7419975"/>
          <a:ext cx="938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40" name="Line 549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41" name="Line 550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42" name="Line 551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43" name="Line 552"/>
        <xdr:cNvSpPr>
          <a:spLocks/>
        </xdr:cNvSpPr>
      </xdr:nvSpPr>
      <xdr:spPr>
        <a:xfrm flipH="1">
          <a:off x="333470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44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45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46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47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32</xdr:row>
      <xdr:rowOff>114300</xdr:rowOff>
    </xdr:from>
    <xdr:to>
      <xdr:col>76</xdr:col>
      <xdr:colOff>514350</xdr:colOff>
      <xdr:row>32</xdr:row>
      <xdr:rowOff>114300</xdr:rowOff>
    </xdr:to>
    <xdr:sp>
      <xdr:nvSpPr>
        <xdr:cNvPr id="48" name="Line 560"/>
        <xdr:cNvSpPr>
          <a:spLocks/>
        </xdr:cNvSpPr>
      </xdr:nvSpPr>
      <xdr:spPr>
        <a:xfrm>
          <a:off x="47891700" y="8105775"/>
          <a:ext cx="893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49" name="Line 56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50" name="Line 56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51" name="Line 56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52" name="Line 564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53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54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55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56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32</xdr:row>
      <xdr:rowOff>114300</xdr:rowOff>
    </xdr:from>
    <xdr:to>
      <xdr:col>64</xdr:col>
      <xdr:colOff>523875</xdr:colOff>
      <xdr:row>32</xdr:row>
      <xdr:rowOff>114300</xdr:rowOff>
    </xdr:to>
    <xdr:sp>
      <xdr:nvSpPr>
        <xdr:cNvPr id="57" name="Line 572"/>
        <xdr:cNvSpPr>
          <a:spLocks/>
        </xdr:cNvSpPr>
      </xdr:nvSpPr>
      <xdr:spPr>
        <a:xfrm flipV="1">
          <a:off x="40462200" y="8105775"/>
          <a:ext cx="7458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8" name="Line 573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9" name="Line 574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60" name="Line 575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61" name="Line 576"/>
        <xdr:cNvSpPr>
          <a:spLocks/>
        </xdr:cNvSpPr>
      </xdr:nvSpPr>
      <xdr:spPr>
        <a:xfrm flipH="1">
          <a:off x="54302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219075</xdr:colOff>
      <xdr:row>32</xdr:row>
      <xdr:rowOff>0</xdr:rowOff>
    </xdr:from>
    <xdr:ext cx="542925" cy="228600"/>
    <xdr:sp>
      <xdr:nvSpPr>
        <xdr:cNvPr id="62" name="text 821"/>
        <xdr:cNvSpPr txBox="1">
          <a:spLocks noChangeArrowheads="1"/>
        </xdr:cNvSpPr>
      </xdr:nvSpPr>
      <xdr:spPr>
        <a:xfrm>
          <a:off x="53559075" y="7991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86</xdr:col>
      <xdr:colOff>104775</xdr:colOff>
      <xdr:row>34</xdr:row>
      <xdr:rowOff>57150</xdr:rowOff>
    </xdr:from>
    <xdr:to>
      <xdr:col>86</xdr:col>
      <xdr:colOff>923925</xdr:colOff>
      <xdr:row>34</xdr:row>
      <xdr:rowOff>171450</xdr:rowOff>
    </xdr:to>
    <xdr:grpSp>
      <xdr:nvGrpSpPr>
        <xdr:cNvPr id="63" name="Group 590"/>
        <xdr:cNvGrpSpPr>
          <a:grpSpLocks/>
        </xdr:cNvGrpSpPr>
      </xdr:nvGrpSpPr>
      <xdr:grpSpPr>
        <a:xfrm>
          <a:off x="63846075" y="850582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64" name="Line 591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93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9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9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96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9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390525</xdr:colOff>
      <xdr:row>18</xdr:row>
      <xdr:rowOff>38100</xdr:rowOff>
    </xdr:from>
    <xdr:to>
      <xdr:col>46</xdr:col>
      <xdr:colOff>533400</xdr:colOff>
      <xdr:row>19</xdr:row>
      <xdr:rowOff>0</xdr:rowOff>
    </xdr:to>
    <xdr:sp>
      <xdr:nvSpPr>
        <xdr:cNvPr id="71" name="Line 608"/>
        <xdr:cNvSpPr>
          <a:spLocks/>
        </xdr:cNvSpPr>
      </xdr:nvSpPr>
      <xdr:spPr>
        <a:xfrm>
          <a:off x="33747075" y="4829175"/>
          <a:ext cx="809625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57150</xdr:rowOff>
    </xdr:from>
    <xdr:to>
      <xdr:col>2</xdr:col>
      <xdr:colOff>876300</xdr:colOff>
      <xdr:row>36</xdr:row>
      <xdr:rowOff>171450</xdr:rowOff>
    </xdr:to>
    <xdr:grpSp>
      <xdr:nvGrpSpPr>
        <xdr:cNvPr id="72" name="Group 609"/>
        <xdr:cNvGrpSpPr>
          <a:grpSpLocks/>
        </xdr:cNvGrpSpPr>
      </xdr:nvGrpSpPr>
      <xdr:grpSpPr>
        <a:xfrm>
          <a:off x="1085850" y="89630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73" name="Line 610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11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12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13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14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15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16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33</xdr:row>
      <xdr:rowOff>9525</xdr:rowOff>
    </xdr:from>
    <xdr:to>
      <xdr:col>14</xdr:col>
      <xdr:colOff>476250</xdr:colOff>
      <xdr:row>41</xdr:row>
      <xdr:rowOff>0</xdr:rowOff>
    </xdr:to>
    <xdr:sp>
      <xdr:nvSpPr>
        <xdr:cNvPr id="80" name="Line 625"/>
        <xdr:cNvSpPr>
          <a:spLocks/>
        </xdr:cNvSpPr>
      </xdr:nvSpPr>
      <xdr:spPr>
        <a:xfrm flipH="1">
          <a:off x="10420350" y="82296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31</xdr:row>
      <xdr:rowOff>0</xdr:rowOff>
    </xdr:from>
    <xdr:ext cx="971550" cy="457200"/>
    <xdr:sp>
      <xdr:nvSpPr>
        <xdr:cNvPr id="81" name="text 774"/>
        <xdr:cNvSpPr txBox="1">
          <a:spLocks noChangeArrowheads="1"/>
        </xdr:cNvSpPr>
      </xdr:nvSpPr>
      <xdr:spPr>
        <a:xfrm>
          <a:off x="9944100" y="7762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186,463</a:t>
          </a:r>
        </a:p>
      </xdr:txBody>
    </xdr:sp>
    <xdr:clientData/>
  </xdr:oneCellAnchor>
  <xdr:twoCellAnchor>
    <xdr:from>
      <xdr:col>67</xdr:col>
      <xdr:colOff>495300</xdr:colOff>
      <xdr:row>27</xdr:row>
      <xdr:rowOff>219075</xdr:rowOff>
    </xdr:from>
    <xdr:to>
      <xdr:col>67</xdr:col>
      <xdr:colOff>495300</xdr:colOff>
      <xdr:row>42</xdr:row>
      <xdr:rowOff>209550</xdr:rowOff>
    </xdr:to>
    <xdr:sp>
      <xdr:nvSpPr>
        <xdr:cNvPr id="82" name="Line 628"/>
        <xdr:cNvSpPr>
          <a:spLocks/>
        </xdr:cNvSpPr>
      </xdr:nvSpPr>
      <xdr:spPr>
        <a:xfrm flipH="1">
          <a:off x="50349150" y="7067550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26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49853850" y="6619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187,085</a:t>
          </a:r>
        </a:p>
      </xdr:txBody>
    </xdr:sp>
    <xdr:clientData/>
  </xdr:oneCellAnchor>
  <xdr:twoCellAnchor>
    <xdr:from>
      <xdr:col>16</xdr:col>
      <xdr:colOff>342900</xdr:colOff>
      <xdr:row>38</xdr:row>
      <xdr:rowOff>114300</xdr:rowOff>
    </xdr:from>
    <xdr:to>
      <xdr:col>16</xdr:col>
      <xdr:colOff>647700</xdr:colOff>
      <xdr:row>40</xdr:row>
      <xdr:rowOff>28575</xdr:rowOff>
    </xdr:to>
    <xdr:grpSp>
      <xdr:nvGrpSpPr>
        <xdr:cNvPr id="84" name="Group 633"/>
        <xdr:cNvGrpSpPr>
          <a:grpSpLocks/>
        </xdr:cNvGrpSpPr>
      </xdr:nvGrpSpPr>
      <xdr:grpSpPr>
        <a:xfrm>
          <a:off x="11772900" y="9477375"/>
          <a:ext cx="304800" cy="371475"/>
          <a:chOff x="-58" y="-5663"/>
          <a:chExt cx="28" cy="16224"/>
        </a:xfrm>
        <a:solidFill>
          <a:srgbClr val="FFFFFF"/>
        </a:solidFill>
      </xdr:grpSpPr>
      <xdr:sp>
        <xdr:nvSpPr>
          <xdr:cNvPr id="85" name="Line 634"/>
          <xdr:cNvSpPr>
            <a:spLocks/>
          </xdr:cNvSpPr>
        </xdr:nvSpPr>
        <xdr:spPr>
          <a:xfrm flipH="1">
            <a:off x="-44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35"/>
          <xdr:cNvSpPr>
            <a:spLocks/>
          </xdr:cNvSpPr>
        </xdr:nvSpPr>
        <xdr:spPr>
          <a:xfrm>
            <a:off x="-58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33</xdr:row>
      <xdr:rowOff>85725</xdr:rowOff>
    </xdr:from>
    <xdr:to>
      <xdr:col>17</xdr:col>
      <xdr:colOff>323850</xdr:colOff>
      <xdr:row>35</xdr:row>
      <xdr:rowOff>114300</xdr:rowOff>
    </xdr:to>
    <xdr:sp>
      <xdr:nvSpPr>
        <xdr:cNvPr id="87" name="Line 654"/>
        <xdr:cNvSpPr>
          <a:spLocks/>
        </xdr:cNvSpPr>
      </xdr:nvSpPr>
      <xdr:spPr>
        <a:xfrm flipV="1">
          <a:off x="11182350" y="8305800"/>
          <a:ext cx="15430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619125</xdr:colOff>
      <xdr:row>32</xdr:row>
      <xdr:rowOff>114300</xdr:rowOff>
    </xdr:from>
    <xdr:to>
      <xdr:col>20</xdr:col>
      <xdr:colOff>76200</xdr:colOff>
      <xdr:row>32</xdr:row>
      <xdr:rowOff>190500</xdr:rowOff>
    </xdr:to>
    <xdr:sp>
      <xdr:nvSpPr>
        <xdr:cNvPr id="88" name="Line 655"/>
        <xdr:cNvSpPr>
          <a:spLocks/>
        </xdr:cNvSpPr>
      </xdr:nvSpPr>
      <xdr:spPr>
        <a:xfrm flipV="1">
          <a:off x="13535025" y="81057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32</xdr:row>
      <xdr:rowOff>190500</xdr:rowOff>
    </xdr:from>
    <xdr:to>
      <xdr:col>18</xdr:col>
      <xdr:colOff>619125</xdr:colOff>
      <xdr:row>33</xdr:row>
      <xdr:rowOff>85725</xdr:rowOff>
    </xdr:to>
    <xdr:sp>
      <xdr:nvSpPr>
        <xdr:cNvPr id="89" name="Line 656"/>
        <xdr:cNvSpPr>
          <a:spLocks/>
        </xdr:cNvSpPr>
      </xdr:nvSpPr>
      <xdr:spPr>
        <a:xfrm flipV="1">
          <a:off x="12725400" y="81819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23</xdr:row>
      <xdr:rowOff>114300</xdr:rowOff>
    </xdr:from>
    <xdr:to>
      <xdr:col>48</xdr:col>
      <xdr:colOff>476250</xdr:colOff>
      <xdr:row>28</xdr:row>
      <xdr:rowOff>114300</xdr:rowOff>
    </xdr:to>
    <xdr:sp>
      <xdr:nvSpPr>
        <xdr:cNvPr id="90" name="Line 663"/>
        <xdr:cNvSpPr>
          <a:spLocks/>
        </xdr:cNvSpPr>
      </xdr:nvSpPr>
      <xdr:spPr>
        <a:xfrm flipV="1">
          <a:off x="33385125" y="6048375"/>
          <a:ext cx="2600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581025</xdr:colOff>
      <xdr:row>42</xdr:row>
      <xdr:rowOff>57150</xdr:rowOff>
    </xdr:from>
    <xdr:to>
      <xdr:col>62</xdr:col>
      <xdr:colOff>933450</xdr:colOff>
      <xdr:row>42</xdr:row>
      <xdr:rowOff>171450</xdr:rowOff>
    </xdr:to>
    <xdr:sp>
      <xdr:nvSpPr>
        <xdr:cNvPr id="91" name="kreslení 417"/>
        <xdr:cNvSpPr>
          <a:spLocks/>
        </xdr:cNvSpPr>
      </xdr:nvSpPr>
      <xdr:spPr>
        <a:xfrm>
          <a:off x="46491525" y="103346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952500</xdr:colOff>
      <xdr:row>27</xdr:row>
      <xdr:rowOff>28575</xdr:rowOff>
    </xdr:from>
    <xdr:to>
      <xdr:col>45</xdr:col>
      <xdr:colOff>323850</xdr:colOff>
      <xdr:row>27</xdr:row>
      <xdr:rowOff>152400</xdr:rowOff>
    </xdr:to>
    <xdr:sp>
      <xdr:nvSpPr>
        <xdr:cNvPr id="92" name="kreslení 12"/>
        <xdr:cNvSpPr>
          <a:spLocks/>
        </xdr:cNvSpPr>
      </xdr:nvSpPr>
      <xdr:spPr>
        <a:xfrm>
          <a:off x="33337500" y="68770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114300</xdr:rowOff>
    </xdr:from>
    <xdr:to>
      <xdr:col>54</xdr:col>
      <xdr:colOff>495300</xdr:colOff>
      <xdr:row>32</xdr:row>
      <xdr:rowOff>114300</xdr:rowOff>
    </xdr:to>
    <xdr:sp>
      <xdr:nvSpPr>
        <xdr:cNvPr id="93" name="Line 759"/>
        <xdr:cNvSpPr>
          <a:spLocks/>
        </xdr:cNvSpPr>
      </xdr:nvSpPr>
      <xdr:spPr>
        <a:xfrm>
          <a:off x="37471350" y="6276975"/>
          <a:ext cx="299085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114300</xdr:rowOff>
    </xdr:from>
    <xdr:to>
      <xdr:col>60</xdr:col>
      <xdr:colOff>495300</xdr:colOff>
      <xdr:row>35</xdr:row>
      <xdr:rowOff>114300</xdr:rowOff>
    </xdr:to>
    <xdr:sp>
      <xdr:nvSpPr>
        <xdr:cNvPr id="94" name="Line 761"/>
        <xdr:cNvSpPr>
          <a:spLocks/>
        </xdr:cNvSpPr>
      </xdr:nvSpPr>
      <xdr:spPr>
        <a:xfrm>
          <a:off x="41205150" y="8105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38</xdr:row>
      <xdr:rowOff>47625</xdr:rowOff>
    </xdr:from>
    <xdr:to>
      <xdr:col>74</xdr:col>
      <xdr:colOff>495300</xdr:colOff>
      <xdr:row>38</xdr:row>
      <xdr:rowOff>114300</xdr:rowOff>
    </xdr:to>
    <xdr:sp>
      <xdr:nvSpPr>
        <xdr:cNvPr id="95" name="Line 780"/>
        <xdr:cNvSpPr>
          <a:spLocks/>
        </xdr:cNvSpPr>
      </xdr:nvSpPr>
      <xdr:spPr>
        <a:xfrm flipV="1">
          <a:off x="54606825" y="94107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37</xdr:row>
      <xdr:rowOff>171450</xdr:rowOff>
    </xdr:from>
    <xdr:to>
      <xdr:col>75</xdr:col>
      <xdr:colOff>133350</xdr:colOff>
      <xdr:row>38</xdr:row>
      <xdr:rowOff>47625</xdr:rowOff>
    </xdr:to>
    <xdr:sp>
      <xdr:nvSpPr>
        <xdr:cNvPr id="96" name="Line 781"/>
        <xdr:cNvSpPr>
          <a:spLocks/>
        </xdr:cNvSpPr>
      </xdr:nvSpPr>
      <xdr:spPr>
        <a:xfrm flipV="1">
          <a:off x="55321200" y="93059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133350</xdr:colOff>
      <xdr:row>35</xdr:row>
      <xdr:rowOff>114300</xdr:rowOff>
    </xdr:from>
    <xdr:to>
      <xdr:col>77</xdr:col>
      <xdr:colOff>266700</xdr:colOff>
      <xdr:row>37</xdr:row>
      <xdr:rowOff>171450</xdr:rowOff>
    </xdr:to>
    <xdr:sp>
      <xdr:nvSpPr>
        <xdr:cNvPr id="97" name="Line 782"/>
        <xdr:cNvSpPr>
          <a:spLocks/>
        </xdr:cNvSpPr>
      </xdr:nvSpPr>
      <xdr:spPr>
        <a:xfrm flipH="1">
          <a:off x="55930800" y="8791575"/>
          <a:ext cx="16192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23</xdr:row>
      <xdr:rowOff>114300</xdr:rowOff>
    </xdr:from>
    <xdr:to>
      <xdr:col>50</xdr:col>
      <xdr:colOff>495300</xdr:colOff>
      <xdr:row>24</xdr:row>
      <xdr:rowOff>123825</xdr:rowOff>
    </xdr:to>
    <xdr:sp>
      <xdr:nvSpPr>
        <xdr:cNvPr id="98" name="Line 795"/>
        <xdr:cNvSpPr>
          <a:spLocks/>
        </xdr:cNvSpPr>
      </xdr:nvSpPr>
      <xdr:spPr>
        <a:xfrm>
          <a:off x="35985450" y="6048375"/>
          <a:ext cx="1504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47625</xdr:rowOff>
    </xdr:from>
    <xdr:to>
      <xdr:col>68</xdr:col>
      <xdr:colOff>428625</xdr:colOff>
      <xdr:row>39</xdr:row>
      <xdr:rowOff>161925</xdr:rowOff>
    </xdr:to>
    <xdr:grpSp>
      <xdr:nvGrpSpPr>
        <xdr:cNvPr id="99" name="Group 814"/>
        <xdr:cNvGrpSpPr>
          <a:grpSpLocks/>
        </xdr:cNvGrpSpPr>
      </xdr:nvGrpSpPr>
      <xdr:grpSpPr>
        <a:xfrm>
          <a:off x="50101500" y="9639300"/>
          <a:ext cx="695325" cy="114300"/>
          <a:chOff x="-4105" y="-19"/>
          <a:chExt cx="14175" cy="12"/>
        </a:xfrm>
        <a:solidFill>
          <a:srgbClr val="FFFFFF"/>
        </a:solidFill>
      </xdr:grpSpPr>
      <xdr:sp>
        <xdr:nvSpPr>
          <xdr:cNvPr id="100" name="Line 815"/>
          <xdr:cNvSpPr>
            <a:spLocks/>
          </xdr:cNvSpPr>
        </xdr:nvSpPr>
        <xdr:spPr>
          <a:xfrm>
            <a:off x="-343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16"/>
          <xdr:cNvSpPr>
            <a:spLocks/>
          </xdr:cNvSpPr>
        </xdr:nvSpPr>
        <xdr:spPr>
          <a:xfrm>
            <a:off x="-73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17"/>
          <xdr:cNvSpPr>
            <a:spLocks/>
          </xdr:cNvSpPr>
        </xdr:nvSpPr>
        <xdr:spPr>
          <a:xfrm>
            <a:off x="466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18"/>
          <xdr:cNvSpPr>
            <a:spLocks/>
          </xdr:cNvSpPr>
        </xdr:nvSpPr>
        <xdr:spPr>
          <a:xfrm>
            <a:off x="737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19"/>
          <xdr:cNvSpPr>
            <a:spLocks/>
          </xdr:cNvSpPr>
        </xdr:nvSpPr>
        <xdr:spPr>
          <a:xfrm>
            <a:off x="1969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20"/>
          <xdr:cNvSpPr>
            <a:spLocks/>
          </xdr:cNvSpPr>
        </xdr:nvSpPr>
        <xdr:spPr>
          <a:xfrm>
            <a:off x="-410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2563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52</xdr:row>
      <xdr:rowOff>0</xdr:rowOff>
    </xdr:from>
    <xdr:to>
      <xdr:col>88</xdr:col>
      <xdr:colOff>0</xdr:colOff>
      <xdr:row>54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7283350" y="12563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32</xdr:col>
      <xdr:colOff>0</xdr:colOff>
      <xdr:row>38</xdr:row>
      <xdr:rowOff>114300</xdr:rowOff>
    </xdr:to>
    <xdr:sp>
      <xdr:nvSpPr>
        <xdr:cNvPr id="108" name="Line 840"/>
        <xdr:cNvSpPr>
          <a:spLocks/>
        </xdr:cNvSpPr>
      </xdr:nvSpPr>
      <xdr:spPr>
        <a:xfrm flipV="1">
          <a:off x="11925300" y="94773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23</xdr:row>
      <xdr:rowOff>114300</xdr:rowOff>
    </xdr:from>
    <xdr:to>
      <xdr:col>48</xdr:col>
      <xdr:colOff>476250</xdr:colOff>
      <xdr:row>23</xdr:row>
      <xdr:rowOff>114300</xdr:rowOff>
    </xdr:to>
    <xdr:sp>
      <xdr:nvSpPr>
        <xdr:cNvPr id="109" name="Line 841"/>
        <xdr:cNvSpPr>
          <a:spLocks/>
        </xdr:cNvSpPr>
      </xdr:nvSpPr>
      <xdr:spPr>
        <a:xfrm>
          <a:off x="16621125" y="6048375"/>
          <a:ext cx="1936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0" name="Line 842"/>
        <xdr:cNvSpPr>
          <a:spLocks/>
        </xdr:cNvSpPr>
      </xdr:nvSpPr>
      <xdr:spPr>
        <a:xfrm flipH="1">
          <a:off x="242792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843"/>
        <xdr:cNvSpPr>
          <a:spLocks/>
        </xdr:cNvSpPr>
      </xdr:nvSpPr>
      <xdr:spPr>
        <a:xfrm flipH="1">
          <a:off x="242792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2" name="Line 844"/>
        <xdr:cNvSpPr>
          <a:spLocks/>
        </xdr:cNvSpPr>
      </xdr:nvSpPr>
      <xdr:spPr>
        <a:xfrm flipH="1">
          <a:off x="242792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845"/>
        <xdr:cNvSpPr>
          <a:spLocks/>
        </xdr:cNvSpPr>
      </xdr:nvSpPr>
      <xdr:spPr>
        <a:xfrm flipH="1">
          <a:off x="242792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23</xdr:row>
      <xdr:rowOff>0</xdr:rowOff>
    </xdr:from>
    <xdr:ext cx="542925" cy="228600"/>
    <xdr:sp>
      <xdr:nvSpPr>
        <xdr:cNvPr id="114" name="text 821"/>
        <xdr:cNvSpPr txBox="1">
          <a:spLocks noChangeArrowheads="1"/>
        </xdr:cNvSpPr>
      </xdr:nvSpPr>
      <xdr:spPr>
        <a:xfrm>
          <a:off x="235362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32</xdr:col>
      <xdr:colOff>0</xdr:colOff>
      <xdr:row>38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23317200" y="9363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33</xdr:col>
      <xdr:colOff>0</xdr:colOff>
      <xdr:row>32</xdr:row>
      <xdr:rowOff>114300</xdr:rowOff>
    </xdr:from>
    <xdr:to>
      <xdr:col>54</xdr:col>
      <xdr:colOff>504825</xdr:colOff>
      <xdr:row>32</xdr:row>
      <xdr:rowOff>114300</xdr:rowOff>
    </xdr:to>
    <xdr:sp>
      <xdr:nvSpPr>
        <xdr:cNvPr id="116" name="Line 848"/>
        <xdr:cNvSpPr>
          <a:spLocks/>
        </xdr:cNvSpPr>
      </xdr:nvSpPr>
      <xdr:spPr>
        <a:xfrm flipV="1">
          <a:off x="24288750" y="8105775"/>
          <a:ext cx="1618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63</xdr:col>
      <xdr:colOff>0</xdr:colOff>
      <xdr:row>33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459105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11</xdr:col>
      <xdr:colOff>104775</xdr:colOff>
      <xdr:row>33</xdr:row>
      <xdr:rowOff>209550</xdr:rowOff>
    </xdr:from>
    <xdr:to>
      <xdr:col>11</xdr:col>
      <xdr:colOff>419100</xdr:colOff>
      <xdr:row>35</xdr:row>
      <xdr:rowOff>114300</xdr:rowOff>
    </xdr:to>
    <xdr:grpSp>
      <xdr:nvGrpSpPr>
        <xdr:cNvPr id="118" name="Group 850"/>
        <xdr:cNvGrpSpPr>
          <a:grpSpLocks/>
        </xdr:cNvGrpSpPr>
      </xdr:nvGrpSpPr>
      <xdr:grpSpPr>
        <a:xfrm>
          <a:off x="8048625" y="8429625"/>
          <a:ext cx="304800" cy="361950"/>
          <a:chOff x="-37" y="-1423"/>
          <a:chExt cx="28" cy="15808"/>
        </a:xfrm>
        <a:solidFill>
          <a:srgbClr val="FFFFFF"/>
        </a:solidFill>
      </xdr:grpSpPr>
      <xdr:sp>
        <xdr:nvSpPr>
          <xdr:cNvPr id="119" name="Line 851"/>
          <xdr:cNvSpPr>
            <a:spLocks/>
          </xdr:cNvSpPr>
        </xdr:nvSpPr>
        <xdr:spPr>
          <a:xfrm>
            <a:off x="-23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2"/>
          <xdr:cNvSpPr>
            <a:spLocks/>
          </xdr:cNvSpPr>
        </xdr:nvSpPr>
        <xdr:spPr>
          <a:xfrm>
            <a:off x="-37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733425</xdr:colOff>
      <xdr:row>40</xdr:row>
      <xdr:rowOff>171450</xdr:rowOff>
    </xdr:from>
    <xdr:to>
      <xdr:col>19</xdr:col>
      <xdr:colOff>504825</xdr:colOff>
      <xdr:row>41</xdr:row>
      <xdr:rowOff>47625</xdr:rowOff>
    </xdr:to>
    <xdr:sp>
      <xdr:nvSpPr>
        <xdr:cNvPr id="121" name="Line 856"/>
        <xdr:cNvSpPr>
          <a:spLocks/>
        </xdr:cNvSpPr>
      </xdr:nvSpPr>
      <xdr:spPr>
        <a:xfrm flipH="1" flipV="1">
          <a:off x="13649325" y="99917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18</xdr:col>
      <xdr:colOff>742950</xdr:colOff>
      <xdr:row>40</xdr:row>
      <xdr:rowOff>171450</xdr:rowOff>
    </xdr:to>
    <xdr:sp>
      <xdr:nvSpPr>
        <xdr:cNvPr id="122" name="Line 857"/>
        <xdr:cNvSpPr>
          <a:spLocks/>
        </xdr:cNvSpPr>
      </xdr:nvSpPr>
      <xdr:spPr>
        <a:xfrm>
          <a:off x="11925300" y="9477375"/>
          <a:ext cx="1733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47625</xdr:rowOff>
    </xdr:from>
    <xdr:to>
      <xdr:col>20</xdr:col>
      <xdr:colOff>809625</xdr:colOff>
      <xdr:row>41</xdr:row>
      <xdr:rowOff>114300</xdr:rowOff>
    </xdr:to>
    <xdr:sp>
      <xdr:nvSpPr>
        <xdr:cNvPr id="123" name="Line 858"/>
        <xdr:cNvSpPr>
          <a:spLocks/>
        </xdr:cNvSpPr>
      </xdr:nvSpPr>
      <xdr:spPr>
        <a:xfrm flipH="1" flipV="1">
          <a:off x="14401800" y="100965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571500</xdr:colOff>
      <xdr:row>31</xdr:row>
      <xdr:rowOff>57150</xdr:rowOff>
    </xdr:from>
    <xdr:to>
      <xdr:col>21</xdr:col>
      <xdr:colOff>285750</xdr:colOff>
      <xdr:row>31</xdr:row>
      <xdr:rowOff>171450</xdr:rowOff>
    </xdr:to>
    <xdr:grpSp>
      <xdr:nvGrpSpPr>
        <xdr:cNvPr id="124" name="Group 859"/>
        <xdr:cNvGrpSpPr>
          <a:grpSpLocks/>
        </xdr:cNvGrpSpPr>
      </xdr:nvGrpSpPr>
      <xdr:grpSpPr>
        <a:xfrm>
          <a:off x="14973300" y="7820025"/>
          <a:ext cx="685800" cy="114300"/>
          <a:chOff x="-16473" y="-18"/>
          <a:chExt cx="26775" cy="12"/>
        </a:xfrm>
        <a:solidFill>
          <a:srgbClr val="FFFFFF"/>
        </a:solidFill>
      </xdr:grpSpPr>
      <xdr:sp>
        <xdr:nvSpPr>
          <xdr:cNvPr id="125" name="Line 860"/>
          <xdr:cNvSpPr>
            <a:spLocks/>
          </xdr:cNvSpPr>
        </xdr:nvSpPr>
        <xdr:spPr>
          <a:xfrm>
            <a:off x="3930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61"/>
          <xdr:cNvSpPr>
            <a:spLocks/>
          </xdr:cNvSpPr>
        </xdr:nvSpPr>
        <xdr:spPr>
          <a:xfrm>
            <a:off x="90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62"/>
          <xdr:cNvSpPr>
            <a:spLocks/>
          </xdr:cNvSpPr>
        </xdr:nvSpPr>
        <xdr:spPr>
          <a:xfrm>
            <a:off x="-1171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63"/>
          <xdr:cNvSpPr>
            <a:spLocks/>
          </xdr:cNvSpPr>
        </xdr:nvSpPr>
        <xdr:spPr>
          <a:xfrm>
            <a:off x="-1137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64"/>
          <xdr:cNvSpPr>
            <a:spLocks/>
          </xdr:cNvSpPr>
        </xdr:nvSpPr>
        <xdr:spPr>
          <a:xfrm>
            <a:off x="-1647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65"/>
          <xdr:cNvSpPr>
            <a:spLocks/>
          </xdr:cNvSpPr>
        </xdr:nvSpPr>
        <xdr:spPr>
          <a:xfrm>
            <a:off x="-627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676275</xdr:colOff>
      <xdr:row>34</xdr:row>
      <xdr:rowOff>57150</xdr:rowOff>
    </xdr:from>
    <xdr:to>
      <xdr:col>21</xdr:col>
      <xdr:colOff>266700</xdr:colOff>
      <xdr:row>34</xdr:row>
      <xdr:rowOff>171450</xdr:rowOff>
    </xdr:to>
    <xdr:grpSp>
      <xdr:nvGrpSpPr>
        <xdr:cNvPr id="131" name="Group 866"/>
        <xdr:cNvGrpSpPr>
          <a:grpSpLocks/>
        </xdr:cNvGrpSpPr>
      </xdr:nvGrpSpPr>
      <xdr:grpSpPr>
        <a:xfrm>
          <a:off x="15078075" y="8505825"/>
          <a:ext cx="561975" cy="114300"/>
          <a:chOff x="-12223" y="-18"/>
          <a:chExt cx="21675" cy="12"/>
        </a:xfrm>
        <a:solidFill>
          <a:srgbClr val="FFFFFF"/>
        </a:solidFill>
      </xdr:grpSpPr>
      <xdr:sp>
        <xdr:nvSpPr>
          <xdr:cNvPr id="132" name="Line 867"/>
          <xdr:cNvSpPr>
            <a:spLocks/>
          </xdr:cNvSpPr>
        </xdr:nvSpPr>
        <xdr:spPr>
          <a:xfrm>
            <a:off x="3080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68"/>
          <xdr:cNvSpPr>
            <a:spLocks/>
          </xdr:cNvSpPr>
        </xdr:nvSpPr>
        <xdr:spPr>
          <a:xfrm>
            <a:off x="8179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69"/>
          <xdr:cNvSpPr>
            <a:spLocks/>
          </xdr:cNvSpPr>
        </xdr:nvSpPr>
        <xdr:spPr>
          <a:xfrm>
            <a:off x="-2025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70"/>
          <xdr:cNvSpPr>
            <a:spLocks/>
          </xdr:cNvSpPr>
        </xdr:nvSpPr>
        <xdr:spPr>
          <a:xfrm>
            <a:off x="-12223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71"/>
          <xdr:cNvSpPr>
            <a:spLocks/>
          </xdr:cNvSpPr>
        </xdr:nvSpPr>
        <xdr:spPr>
          <a:xfrm>
            <a:off x="-7124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35</xdr:row>
      <xdr:rowOff>114300</xdr:rowOff>
    </xdr:from>
    <xdr:to>
      <xdr:col>15</xdr:col>
      <xdr:colOff>419100</xdr:colOff>
      <xdr:row>37</xdr:row>
      <xdr:rowOff>28575</xdr:rowOff>
    </xdr:to>
    <xdr:grpSp>
      <xdr:nvGrpSpPr>
        <xdr:cNvPr id="137" name="Group 874"/>
        <xdr:cNvGrpSpPr>
          <a:grpSpLocks/>
        </xdr:cNvGrpSpPr>
      </xdr:nvGrpSpPr>
      <xdr:grpSpPr>
        <a:xfrm>
          <a:off x="11020425" y="8791575"/>
          <a:ext cx="304800" cy="371475"/>
          <a:chOff x="-37" y="-5615"/>
          <a:chExt cx="28" cy="16224"/>
        </a:xfrm>
        <a:solidFill>
          <a:srgbClr val="FFFFFF"/>
        </a:solidFill>
      </xdr:grpSpPr>
      <xdr:sp>
        <xdr:nvSpPr>
          <xdr:cNvPr id="138" name="Line 875"/>
          <xdr:cNvSpPr>
            <a:spLocks/>
          </xdr:cNvSpPr>
        </xdr:nvSpPr>
        <xdr:spPr>
          <a:xfrm flipH="1">
            <a:off x="-23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76"/>
          <xdr:cNvSpPr>
            <a:spLocks/>
          </xdr:cNvSpPr>
        </xdr:nvSpPr>
        <xdr:spPr>
          <a:xfrm>
            <a:off x="-37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33</xdr:row>
      <xdr:rowOff>209550</xdr:rowOff>
    </xdr:from>
    <xdr:to>
      <xdr:col>77</xdr:col>
      <xdr:colOff>419100</xdr:colOff>
      <xdr:row>35</xdr:row>
      <xdr:rowOff>114300</xdr:rowOff>
    </xdr:to>
    <xdr:grpSp>
      <xdr:nvGrpSpPr>
        <xdr:cNvPr id="140" name="Group 887"/>
        <xdr:cNvGrpSpPr>
          <a:grpSpLocks/>
        </xdr:cNvGrpSpPr>
      </xdr:nvGrpSpPr>
      <xdr:grpSpPr>
        <a:xfrm>
          <a:off x="57388125" y="8429625"/>
          <a:ext cx="304800" cy="361950"/>
          <a:chOff x="-37" y="-1423"/>
          <a:chExt cx="28" cy="15808"/>
        </a:xfrm>
        <a:solidFill>
          <a:srgbClr val="FFFFFF"/>
        </a:solidFill>
      </xdr:grpSpPr>
      <xdr:sp>
        <xdr:nvSpPr>
          <xdr:cNvPr id="141" name="Line 888"/>
          <xdr:cNvSpPr>
            <a:spLocks/>
          </xdr:cNvSpPr>
        </xdr:nvSpPr>
        <xdr:spPr>
          <a:xfrm>
            <a:off x="-23" y="106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89"/>
          <xdr:cNvSpPr>
            <a:spLocks/>
          </xdr:cNvSpPr>
        </xdr:nvSpPr>
        <xdr:spPr>
          <a:xfrm>
            <a:off x="-37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42</xdr:row>
      <xdr:rowOff>57150</xdr:rowOff>
    </xdr:from>
    <xdr:to>
      <xdr:col>22</xdr:col>
      <xdr:colOff>361950</xdr:colOff>
      <xdr:row>42</xdr:row>
      <xdr:rowOff>180975</xdr:rowOff>
    </xdr:to>
    <xdr:sp>
      <xdr:nvSpPr>
        <xdr:cNvPr id="143" name="kreslení 427"/>
        <xdr:cNvSpPr>
          <a:spLocks/>
        </xdr:cNvSpPr>
      </xdr:nvSpPr>
      <xdr:spPr>
        <a:xfrm>
          <a:off x="15897225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41</xdr:row>
      <xdr:rowOff>47625</xdr:rowOff>
    </xdr:from>
    <xdr:to>
      <xdr:col>64</xdr:col>
      <xdr:colOff>495300</xdr:colOff>
      <xdr:row>41</xdr:row>
      <xdr:rowOff>114300</xdr:rowOff>
    </xdr:to>
    <xdr:sp>
      <xdr:nvSpPr>
        <xdr:cNvPr id="144" name="Line 892"/>
        <xdr:cNvSpPr>
          <a:spLocks/>
        </xdr:cNvSpPr>
      </xdr:nvSpPr>
      <xdr:spPr>
        <a:xfrm flipV="1">
          <a:off x="47177325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40</xdr:row>
      <xdr:rowOff>171450</xdr:rowOff>
    </xdr:from>
    <xdr:to>
      <xdr:col>65</xdr:col>
      <xdr:colOff>133350</xdr:colOff>
      <xdr:row>41</xdr:row>
      <xdr:rowOff>47625</xdr:rowOff>
    </xdr:to>
    <xdr:sp>
      <xdr:nvSpPr>
        <xdr:cNvPr id="145" name="Line 893"/>
        <xdr:cNvSpPr>
          <a:spLocks/>
        </xdr:cNvSpPr>
      </xdr:nvSpPr>
      <xdr:spPr>
        <a:xfrm flipV="1">
          <a:off x="47891700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38</xdr:row>
      <xdr:rowOff>114300</xdr:rowOff>
    </xdr:from>
    <xdr:to>
      <xdr:col>67</xdr:col>
      <xdr:colOff>266700</xdr:colOff>
      <xdr:row>40</xdr:row>
      <xdr:rowOff>171450</xdr:rowOff>
    </xdr:to>
    <xdr:sp>
      <xdr:nvSpPr>
        <xdr:cNvPr id="146" name="Line 894"/>
        <xdr:cNvSpPr>
          <a:spLocks/>
        </xdr:cNvSpPr>
      </xdr:nvSpPr>
      <xdr:spPr>
        <a:xfrm flipH="1">
          <a:off x="48501300" y="9477375"/>
          <a:ext cx="16192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30</xdr:row>
      <xdr:rowOff>209550</xdr:rowOff>
    </xdr:from>
    <xdr:to>
      <xdr:col>55</xdr:col>
      <xdr:colOff>419100</xdr:colOff>
      <xdr:row>32</xdr:row>
      <xdr:rowOff>114300</xdr:rowOff>
    </xdr:to>
    <xdr:grpSp>
      <xdr:nvGrpSpPr>
        <xdr:cNvPr id="147" name="Group 895"/>
        <xdr:cNvGrpSpPr>
          <a:grpSpLocks/>
        </xdr:cNvGrpSpPr>
      </xdr:nvGrpSpPr>
      <xdr:grpSpPr>
        <a:xfrm>
          <a:off x="410432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148" name="Line 896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97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209550</xdr:rowOff>
    </xdr:from>
    <xdr:to>
      <xdr:col>54</xdr:col>
      <xdr:colOff>647700</xdr:colOff>
      <xdr:row>32</xdr:row>
      <xdr:rowOff>114300</xdr:rowOff>
    </xdr:to>
    <xdr:grpSp>
      <xdr:nvGrpSpPr>
        <xdr:cNvPr id="150" name="Group 898"/>
        <xdr:cNvGrpSpPr>
          <a:grpSpLocks/>
        </xdr:cNvGrpSpPr>
      </xdr:nvGrpSpPr>
      <xdr:grpSpPr>
        <a:xfrm>
          <a:off x="403098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151" name="Line 899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00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22</xdr:row>
      <xdr:rowOff>209550</xdr:rowOff>
    </xdr:from>
    <xdr:to>
      <xdr:col>50</xdr:col>
      <xdr:colOff>647700</xdr:colOff>
      <xdr:row>24</xdr:row>
      <xdr:rowOff>114300</xdr:rowOff>
    </xdr:to>
    <xdr:grpSp>
      <xdr:nvGrpSpPr>
        <xdr:cNvPr id="153" name="Group 904"/>
        <xdr:cNvGrpSpPr>
          <a:grpSpLocks/>
        </xdr:cNvGrpSpPr>
      </xdr:nvGrpSpPr>
      <xdr:grpSpPr>
        <a:xfrm>
          <a:off x="37338000" y="5915025"/>
          <a:ext cx="304800" cy="361950"/>
          <a:chOff x="-58" y="-1247"/>
          <a:chExt cx="28" cy="15808"/>
        </a:xfrm>
        <a:solidFill>
          <a:srgbClr val="FFFFFF"/>
        </a:solidFill>
      </xdr:grpSpPr>
      <xdr:sp>
        <xdr:nvSpPr>
          <xdr:cNvPr id="154" name="Line 905"/>
          <xdr:cNvSpPr>
            <a:spLocks/>
          </xdr:cNvSpPr>
        </xdr:nvSpPr>
        <xdr:spPr>
          <a:xfrm>
            <a:off x="-44" y="108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06"/>
          <xdr:cNvSpPr>
            <a:spLocks/>
          </xdr:cNvSpPr>
        </xdr:nvSpPr>
        <xdr:spPr>
          <a:xfrm>
            <a:off x="-58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23</xdr:row>
      <xdr:rowOff>114300</xdr:rowOff>
    </xdr:from>
    <xdr:to>
      <xdr:col>48</xdr:col>
      <xdr:colOff>628650</xdr:colOff>
      <xdr:row>25</xdr:row>
      <xdr:rowOff>38100</xdr:rowOff>
    </xdr:to>
    <xdr:grpSp>
      <xdr:nvGrpSpPr>
        <xdr:cNvPr id="156" name="Group 907"/>
        <xdr:cNvGrpSpPr>
          <a:grpSpLocks/>
        </xdr:cNvGrpSpPr>
      </xdr:nvGrpSpPr>
      <xdr:grpSpPr>
        <a:xfrm>
          <a:off x="35833050" y="6048375"/>
          <a:ext cx="304800" cy="381000"/>
          <a:chOff x="-59" y="-5423"/>
          <a:chExt cx="28" cy="16640"/>
        </a:xfrm>
        <a:solidFill>
          <a:srgbClr val="FFFFFF"/>
        </a:solidFill>
      </xdr:grpSpPr>
      <xdr:sp>
        <xdr:nvSpPr>
          <xdr:cNvPr id="157" name="Line 908"/>
          <xdr:cNvSpPr>
            <a:spLocks/>
          </xdr:cNvSpPr>
        </xdr:nvSpPr>
        <xdr:spPr>
          <a:xfrm flipH="1">
            <a:off x="-45" y="-542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09"/>
          <xdr:cNvSpPr>
            <a:spLocks/>
          </xdr:cNvSpPr>
        </xdr:nvSpPr>
        <xdr:spPr>
          <a:xfrm>
            <a:off x="-59" y="-84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952500</xdr:colOff>
      <xdr:row>22</xdr:row>
      <xdr:rowOff>38100</xdr:rowOff>
    </xdr:from>
    <xdr:to>
      <xdr:col>45</xdr:col>
      <xdr:colOff>323850</xdr:colOff>
      <xdr:row>22</xdr:row>
      <xdr:rowOff>161925</xdr:rowOff>
    </xdr:to>
    <xdr:sp>
      <xdr:nvSpPr>
        <xdr:cNvPr id="159" name="kreslení 12"/>
        <xdr:cNvSpPr>
          <a:spLocks/>
        </xdr:cNvSpPr>
      </xdr:nvSpPr>
      <xdr:spPr>
        <a:xfrm>
          <a:off x="33337500" y="57435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619125</xdr:colOff>
      <xdr:row>31</xdr:row>
      <xdr:rowOff>38100</xdr:rowOff>
    </xdr:from>
    <xdr:to>
      <xdr:col>65</xdr:col>
      <xdr:colOff>0</xdr:colOff>
      <xdr:row>31</xdr:row>
      <xdr:rowOff>161925</xdr:rowOff>
    </xdr:to>
    <xdr:sp>
      <xdr:nvSpPr>
        <xdr:cNvPr id="160" name="kreslení 12"/>
        <xdr:cNvSpPr>
          <a:spLocks/>
        </xdr:cNvSpPr>
      </xdr:nvSpPr>
      <xdr:spPr>
        <a:xfrm>
          <a:off x="48015525" y="7800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171450</xdr:colOff>
      <xdr:row>31</xdr:row>
      <xdr:rowOff>57150</xdr:rowOff>
    </xdr:from>
    <xdr:to>
      <xdr:col>60</xdr:col>
      <xdr:colOff>476250</xdr:colOff>
      <xdr:row>31</xdr:row>
      <xdr:rowOff>171450</xdr:rowOff>
    </xdr:to>
    <xdr:grpSp>
      <xdr:nvGrpSpPr>
        <xdr:cNvPr id="161" name="Group 967"/>
        <xdr:cNvGrpSpPr>
          <a:grpSpLocks/>
        </xdr:cNvGrpSpPr>
      </xdr:nvGrpSpPr>
      <xdr:grpSpPr>
        <a:xfrm>
          <a:off x="44081700" y="7820025"/>
          <a:ext cx="819150" cy="114300"/>
          <a:chOff x="-5833" y="-18"/>
          <a:chExt cx="16875" cy="12"/>
        </a:xfrm>
        <a:solidFill>
          <a:srgbClr val="FFFFFF"/>
        </a:solidFill>
      </xdr:grpSpPr>
      <xdr:sp>
        <xdr:nvSpPr>
          <xdr:cNvPr id="162" name="Line 968"/>
          <xdr:cNvSpPr>
            <a:spLocks/>
          </xdr:cNvSpPr>
        </xdr:nvSpPr>
        <xdr:spPr>
          <a:xfrm>
            <a:off x="766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69"/>
          <xdr:cNvSpPr>
            <a:spLocks/>
          </xdr:cNvSpPr>
        </xdr:nvSpPr>
        <xdr:spPr>
          <a:xfrm>
            <a:off x="1036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70"/>
          <xdr:cNvSpPr>
            <a:spLocks/>
          </xdr:cNvSpPr>
        </xdr:nvSpPr>
        <xdr:spPr>
          <a:xfrm>
            <a:off x="-583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71"/>
          <xdr:cNvSpPr>
            <a:spLocks/>
          </xdr:cNvSpPr>
        </xdr:nvSpPr>
        <xdr:spPr>
          <a:xfrm>
            <a:off x="496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72"/>
          <xdr:cNvSpPr>
            <a:spLocks/>
          </xdr:cNvSpPr>
        </xdr:nvSpPr>
        <xdr:spPr>
          <a:xfrm>
            <a:off x="-43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73"/>
          <xdr:cNvSpPr>
            <a:spLocks/>
          </xdr:cNvSpPr>
        </xdr:nvSpPr>
        <xdr:spPr>
          <a:xfrm>
            <a:off x="-313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74"/>
          <xdr:cNvSpPr>
            <a:spLocks/>
          </xdr:cNvSpPr>
        </xdr:nvSpPr>
        <xdr:spPr>
          <a:xfrm>
            <a:off x="226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33</xdr:row>
      <xdr:rowOff>57150</xdr:rowOff>
    </xdr:from>
    <xdr:to>
      <xdr:col>64</xdr:col>
      <xdr:colOff>676275</xdr:colOff>
      <xdr:row>33</xdr:row>
      <xdr:rowOff>171450</xdr:rowOff>
    </xdr:to>
    <xdr:grpSp>
      <xdr:nvGrpSpPr>
        <xdr:cNvPr id="169" name="Group 975"/>
        <xdr:cNvGrpSpPr>
          <a:grpSpLocks/>
        </xdr:cNvGrpSpPr>
      </xdr:nvGrpSpPr>
      <xdr:grpSpPr>
        <a:xfrm>
          <a:off x="47910750" y="8277225"/>
          <a:ext cx="161925" cy="114300"/>
          <a:chOff x="-42" y="-18"/>
          <a:chExt cx="15" cy="12"/>
        </a:xfrm>
        <a:solidFill>
          <a:srgbClr val="FFFFFF"/>
        </a:solidFill>
      </xdr:grpSpPr>
      <xdr:sp>
        <xdr:nvSpPr>
          <xdr:cNvPr id="170" name="Rectangle 976"/>
          <xdr:cNvSpPr>
            <a:spLocks/>
          </xdr:cNvSpPr>
        </xdr:nvSpPr>
        <xdr:spPr>
          <a:xfrm>
            <a:off x="-4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77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36</xdr:row>
      <xdr:rowOff>57150</xdr:rowOff>
    </xdr:from>
    <xdr:to>
      <xdr:col>56</xdr:col>
      <xdr:colOff>85725</xdr:colOff>
      <xdr:row>36</xdr:row>
      <xdr:rowOff>171450</xdr:rowOff>
    </xdr:to>
    <xdr:grpSp>
      <xdr:nvGrpSpPr>
        <xdr:cNvPr id="172" name="Group 978"/>
        <xdr:cNvGrpSpPr>
          <a:grpSpLocks/>
        </xdr:cNvGrpSpPr>
      </xdr:nvGrpSpPr>
      <xdr:grpSpPr>
        <a:xfrm>
          <a:off x="40986075" y="8963025"/>
          <a:ext cx="552450" cy="114300"/>
          <a:chOff x="-12360" y="-18"/>
          <a:chExt cx="11424" cy="12"/>
        </a:xfrm>
        <a:solidFill>
          <a:srgbClr val="FFFFFF"/>
        </a:solidFill>
      </xdr:grpSpPr>
      <xdr:sp>
        <xdr:nvSpPr>
          <xdr:cNvPr id="173" name="Line 979"/>
          <xdr:cNvSpPr>
            <a:spLocks/>
          </xdr:cNvSpPr>
        </xdr:nvSpPr>
        <xdr:spPr>
          <a:xfrm>
            <a:off x="-11689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80"/>
          <xdr:cNvSpPr>
            <a:spLocks/>
          </xdr:cNvSpPr>
        </xdr:nvSpPr>
        <xdr:spPr>
          <a:xfrm>
            <a:off x="-12360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81"/>
          <xdr:cNvSpPr>
            <a:spLocks/>
          </xdr:cNvSpPr>
        </xdr:nvSpPr>
        <xdr:spPr>
          <a:xfrm>
            <a:off x="-9001" y="-18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82"/>
          <xdr:cNvSpPr>
            <a:spLocks/>
          </xdr:cNvSpPr>
        </xdr:nvSpPr>
        <xdr:spPr>
          <a:xfrm>
            <a:off x="-3623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3"/>
          <xdr:cNvSpPr>
            <a:spLocks/>
          </xdr:cNvSpPr>
        </xdr:nvSpPr>
        <xdr:spPr>
          <a:xfrm>
            <a:off x="-6311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36</xdr:row>
      <xdr:rowOff>209550</xdr:rowOff>
    </xdr:from>
    <xdr:to>
      <xdr:col>67</xdr:col>
      <xdr:colOff>419100</xdr:colOff>
      <xdr:row>38</xdr:row>
      <xdr:rowOff>114300</xdr:rowOff>
    </xdr:to>
    <xdr:grpSp>
      <xdr:nvGrpSpPr>
        <xdr:cNvPr id="178" name="Group 984"/>
        <xdr:cNvGrpSpPr>
          <a:grpSpLocks/>
        </xdr:cNvGrpSpPr>
      </xdr:nvGrpSpPr>
      <xdr:grpSpPr>
        <a:xfrm>
          <a:off x="499586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79" name="Line 985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86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181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182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183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184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361950</xdr:colOff>
      <xdr:row>43</xdr:row>
      <xdr:rowOff>9525</xdr:rowOff>
    </xdr:from>
    <xdr:to>
      <xdr:col>16</xdr:col>
      <xdr:colOff>581025</xdr:colOff>
      <xdr:row>45</xdr:row>
      <xdr:rowOff>0</xdr:rowOff>
    </xdr:to>
    <xdr:grpSp>
      <xdr:nvGrpSpPr>
        <xdr:cNvPr id="185" name="Group 996"/>
        <xdr:cNvGrpSpPr>
          <a:grpSpLocks/>
        </xdr:cNvGrpSpPr>
      </xdr:nvGrpSpPr>
      <xdr:grpSpPr>
        <a:xfrm>
          <a:off x="11791950" y="10515600"/>
          <a:ext cx="219075" cy="447675"/>
          <a:chOff x="-56" y="-6002"/>
          <a:chExt cx="20" cy="25381"/>
        </a:xfrm>
        <a:solidFill>
          <a:srgbClr val="FFFFFF"/>
        </a:solidFill>
      </xdr:grpSpPr>
      <xdr:sp>
        <xdr:nvSpPr>
          <xdr:cNvPr id="186" name="Line 997"/>
          <xdr:cNvSpPr>
            <a:spLocks/>
          </xdr:cNvSpPr>
        </xdr:nvSpPr>
        <xdr:spPr>
          <a:xfrm flipV="1">
            <a:off x="-45" y="10737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998"/>
          <xdr:cNvSpPr>
            <a:spLocks/>
          </xdr:cNvSpPr>
        </xdr:nvSpPr>
        <xdr:spPr>
          <a:xfrm flipV="1">
            <a:off x="-56" y="-6002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999"/>
          <xdr:cNvSpPr>
            <a:spLocks/>
          </xdr:cNvSpPr>
        </xdr:nvSpPr>
        <xdr:spPr>
          <a:xfrm>
            <a:off x="-50" y="1937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kreslení 298"/>
          <xdr:cNvSpPr>
            <a:spLocks/>
          </xdr:cNvSpPr>
        </xdr:nvSpPr>
        <xdr:spPr>
          <a:xfrm>
            <a:off x="-51" y="-4923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45</xdr:row>
      <xdr:rowOff>9525</xdr:rowOff>
    </xdr:from>
    <xdr:to>
      <xdr:col>63</xdr:col>
      <xdr:colOff>352425</xdr:colOff>
      <xdr:row>47</xdr:row>
      <xdr:rowOff>0</xdr:rowOff>
    </xdr:to>
    <xdr:grpSp>
      <xdr:nvGrpSpPr>
        <xdr:cNvPr id="190" name="Group 1001"/>
        <xdr:cNvGrpSpPr>
          <a:grpSpLocks/>
        </xdr:cNvGrpSpPr>
      </xdr:nvGrpSpPr>
      <xdr:grpSpPr>
        <a:xfrm>
          <a:off x="47015400" y="10972800"/>
          <a:ext cx="219075" cy="447675"/>
          <a:chOff x="-35" y="-6028"/>
          <a:chExt cx="20" cy="25381"/>
        </a:xfrm>
        <a:solidFill>
          <a:srgbClr val="FFFFFF"/>
        </a:solidFill>
      </xdr:grpSpPr>
      <xdr:sp>
        <xdr:nvSpPr>
          <xdr:cNvPr id="191" name="Line 1002"/>
          <xdr:cNvSpPr>
            <a:spLocks/>
          </xdr:cNvSpPr>
        </xdr:nvSpPr>
        <xdr:spPr>
          <a:xfrm flipV="1">
            <a:off x="-24" y="10711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003"/>
          <xdr:cNvSpPr>
            <a:spLocks/>
          </xdr:cNvSpPr>
        </xdr:nvSpPr>
        <xdr:spPr>
          <a:xfrm flipV="1">
            <a:off x="-35" y="-6028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1004"/>
          <xdr:cNvSpPr>
            <a:spLocks/>
          </xdr:cNvSpPr>
        </xdr:nvSpPr>
        <xdr:spPr>
          <a:xfrm>
            <a:off x="-29" y="1935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kreslení 298"/>
          <xdr:cNvSpPr>
            <a:spLocks/>
          </xdr:cNvSpPr>
        </xdr:nvSpPr>
        <xdr:spPr>
          <a:xfrm>
            <a:off x="-30" y="-4949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95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96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97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98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361950</xdr:colOff>
      <xdr:row>23</xdr:row>
      <xdr:rowOff>9525</xdr:rowOff>
    </xdr:from>
    <xdr:to>
      <xdr:col>52</xdr:col>
      <xdr:colOff>581025</xdr:colOff>
      <xdr:row>25</xdr:row>
      <xdr:rowOff>0</xdr:rowOff>
    </xdr:to>
    <xdr:grpSp>
      <xdr:nvGrpSpPr>
        <xdr:cNvPr id="199" name="Group 1015"/>
        <xdr:cNvGrpSpPr>
          <a:grpSpLocks/>
        </xdr:cNvGrpSpPr>
      </xdr:nvGrpSpPr>
      <xdr:grpSpPr>
        <a:xfrm>
          <a:off x="38842950" y="5943600"/>
          <a:ext cx="219075" cy="447675"/>
          <a:chOff x="-56" y="-5119"/>
          <a:chExt cx="20" cy="25428"/>
        </a:xfrm>
        <a:solidFill>
          <a:srgbClr val="FFFFFF"/>
        </a:solidFill>
      </xdr:grpSpPr>
      <xdr:sp>
        <xdr:nvSpPr>
          <xdr:cNvPr id="200" name="Line 1016"/>
          <xdr:cNvSpPr>
            <a:spLocks/>
          </xdr:cNvSpPr>
        </xdr:nvSpPr>
        <xdr:spPr>
          <a:xfrm flipV="1">
            <a:off x="-45" y="11651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017"/>
          <xdr:cNvSpPr>
            <a:spLocks/>
          </xdr:cNvSpPr>
        </xdr:nvSpPr>
        <xdr:spPr>
          <a:xfrm flipV="1">
            <a:off x="-56" y="-5119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1018"/>
          <xdr:cNvSpPr>
            <a:spLocks/>
          </xdr:cNvSpPr>
        </xdr:nvSpPr>
        <xdr:spPr>
          <a:xfrm>
            <a:off x="-50" y="2030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kreslení 298"/>
          <xdr:cNvSpPr>
            <a:spLocks/>
          </xdr:cNvSpPr>
        </xdr:nvSpPr>
        <xdr:spPr>
          <a:xfrm>
            <a:off x="-51" y="-4038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204" name="Line 1020"/>
        <xdr:cNvSpPr>
          <a:spLocks/>
        </xdr:cNvSpPr>
      </xdr:nvSpPr>
      <xdr:spPr>
        <a:xfrm flipH="1">
          <a:off x="488823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205" name="Line 1021"/>
        <xdr:cNvSpPr>
          <a:spLocks/>
        </xdr:cNvSpPr>
      </xdr:nvSpPr>
      <xdr:spPr>
        <a:xfrm flipH="1">
          <a:off x="48882300" y="7324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247650</xdr:colOff>
      <xdr:row>25</xdr:row>
      <xdr:rowOff>66675</xdr:rowOff>
    </xdr:from>
    <xdr:to>
      <xdr:col>30</xdr:col>
      <xdr:colOff>9525</xdr:colOff>
      <xdr:row>27</xdr:row>
      <xdr:rowOff>76200</xdr:rowOff>
    </xdr:to>
    <xdr:pic>
      <xdr:nvPicPr>
        <xdr:cNvPr id="206" name="obrázek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93050" y="64579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285750</xdr:colOff>
      <xdr:row>30</xdr:row>
      <xdr:rowOff>76200</xdr:rowOff>
    </xdr:from>
    <xdr:to>
      <xdr:col>36</xdr:col>
      <xdr:colOff>0</xdr:colOff>
      <xdr:row>31</xdr:row>
      <xdr:rowOff>152400</xdr:rowOff>
    </xdr:to>
    <xdr:grpSp>
      <xdr:nvGrpSpPr>
        <xdr:cNvPr id="207" name="Group 4"/>
        <xdr:cNvGrpSpPr>
          <a:grpSpLocks/>
        </xdr:cNvGrpSpPr>
      </xdr:nvGrpSpPr>
      <xdr:grpSpPr>
        <a:xfrm>
          <a:off x="17659350" y="7610475"/>
          <a:ext cx="8629650" cy="304800"/>
          <a:chOff x="-942" y="-12801"/>
          <a:chExt cx="22120" cy="26688"/>
        </a:xfrm>
        <a:solidFill>
          <a:srgbClr val="FFFFFF"/>
        </a:solidFill>
      </xdr:grpSpPr>
      <xdr:sp>
        <xdr:nvSpPr>
          <xdr:cNvPr id="208" name="Rectangle 5"/>
          <xdr:cNvSpPr>
            <a:spLocks/>
          </xdr:cNvSpPr>
        </xdr:nvSpPr>
        <xdr:spPr>
          <a:xfrm>
            <a:off x="-942" y="-12801"/>
            <a:ext cx="221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"/>
          <xdr:cNvSpPr>
            <a:spLocks/>
          </xdr:cNvSpPr>
        </xdr:nvSpPr>
        <xdr:spPr>
          <a:xfrm>
            <a:off x="-804" y="-9465"/>
            <a:ext cx="2192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"/>
          <xdr:cNvSpPr>
            <a:spLocks/>
          </xdr:cNvSpPr>
        </xdr:nvSpPr>
        <xdr:spPr>
          <a:xfrm>
            <a:off x="-942" y="1055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"/>
          <xdr:cNvSpPr>
            <a:spLocks/>
          </xdr:cNvSpPr>
        </xdr:nvSpPr>
        <xdr:spPr>
          <a:xfrm>
            <a:off x="2531" y="10551"/>
            <a:ext cx="12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"/>
          <xdr:cNvSpPr>
            <a:spLocks/>
          </xdr:cNvSpPr>
        </xdr:nvSpPr>
        <xdr:spPr>
          <a:xfrm>
            <a:off x="6059" y="1055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"/>
          <xdr:cNvSpPr>
            <a:spLocks/>
          </xdr:cNvSpPr>
        </xdr:nvSpPr>
        <xdr:spPr>
          <a:xfrm>
            <a:off x="9532" y="1055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1"/>
          <xdr:cNvSpPr>
            <a:spLocks/>
          </xdr:cNvSpPr>
        </xdr:nvSpPr>
        <xdr:spPr>
          <a:xfrm>
            <a:off x="13005" y="1055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2"/>
          <xdr:cNvSpPr>
            <a:spLocks/>
          </xdr:cNvSpPr>
        </xdr:nvSpPr>
        <xdr:spPr>
          <a:xfrm>
            <a:off x="16472" y="10551"/>
            <a:ext cx="12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3"/>
          <xdr:cNvSpPr>
            <a:spLocks/>
          </xdr:cNvSpPr>
        </xdr:nvSpPr>
        <xdr:spPr>
          <a:xfrm>
            <a:off x="20000" y="10551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30</xdr:row>
      <xdr:rowOff>114300</xdr:rowOff>
    </xdr:from>
    <xdr:to>
      <xdr:col>30</xdr:col>
      <xdr:colOff>0</xdr:colOff>
      <xdr:row>31</xdr:row>
      <xdr:rowOff>114300</xdr:rowOff>
    </xdr:to>
    <xdr:sp>
      <xdr:nvSpPr>
        <xdr:cNvPr id="217" name="text 7125"/>
        <xdr:cNvSpPr txBox="1">
          <a:spLocks noChangeArrowheads="1"/>
        </xdr:cNvSpPr>
      </xdr:nvSpPr>
      <xdr:spPr>
        <a:xfrm>
          <a:off x="2131695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134</a:t>
          </a:r>
        </a:p>
      </xdr:txBody>
    </xdr:sp>
    <xdr:clientData/>
  </xdr:twoCellAnchor>
  <xdr:twoCellAnchor>
    <xdr:from>
      <xdr:col>24</xdr:col>
      <xdr:colOff>295275</xdr:colOff>
      <xdr:row>33</xdr:row>
      <xdr:rowOff>76200</xdr:rowOff>
    </xdr:from>
    <xdr:to>
      <xdr:col>38</xdr:col>
      <xdr:colOff>371475</xdr:colOff>
      <xdr:row>34</xdr:row>
      <xdr:rowOff>152400</xdr:rowOff>
    </xdr:to>
    <xdr:grpSp>
      <xdr:nvGrpSpPr>
        <xdr:cNvPr id="218" name="Group 15"/>
        <xdr:cNvGrpSpPr>
          <a:grpSpLocks/>
        </xdr:cNvGrpSpPr>
      </xdr:nvGrpSpPr>
      <xdr:grpSpPr>
        <a:xfrm>
          <a:off x="17668875" y="8296275"/>
          <a:ext cx="10477500" cy="304800"/>
          <a:chOff x="-1316" y="-12753"/>
          <a:chExt cx="20139" cy="26688"/>
        </a:xfrm>
        <a:solidFill>
          <a:srgbClr val="FFFFFF"/>
        </a:solidFill>
      </xdr:grpSpPr>
      <xdr:sp>
        <xdr:nvSpPr>
          <xdr:cNvPr id="219" name="Rectangle 16"/>
          <xdr:cNvSpPr>
            <a:spLocks/>
          </xdr:cNvSpPr>
        </xdr:nvSpPr>
        <xdr:spPr>
          <a:xfrm>
            <a:off x="-1316" y="-12753"/>
            <a:ext cx="2013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7"/>
          <xdr:cNvSpPr>
            <a:spLocks/>
          </xdr:cNvSpPr>
        </xdr:nvSpPr>
        <xdr:spPr>
          <a:xfrm>
            <a:off x="-1190" y="-9417"/>
            <a:ext cx="1994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8"/>
          <xdr:cNvSpPr>
            <a:spLocks/>
          </xdr:cNvSpPr>
        </xdr:nvSpPr>
        <xdr:spPr>
          <a:xfrm>
            <a:off x="-1316" y="10599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9"/>
          <xdr:cNvSpPr>
            <a:spLocks/>
          </xdr:cNvSpPr>
        </xdr:nvSpPr>
        <xdr:spPr>
          <a:xfrm>
            <a:off x="1836" y="10599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"/>
          <xdr:cNvSpPr>
            <a:spLocks/>
          </xdr:cNvSpPr>
        </xdr:nvSpPr>
        <xdr:spPr>
          <a:xfrm>
            <a:off x="5068" y="10599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1"/>
          <xdr:cNvSpPr>
            <a:spLocks/>
          </xdr:cNvSpPr>
        </xdr:nvSpPr>
        <xdr:spPr>
          <a:xfrm>
            <a:off x="8220" y="10599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"/>
          <xdr:cNvSpPr>
            <a:spLocks/>
          </xdr:cNvSpPr>
        </xdr:nvSpPr>
        <xdr:spPr>
          <a:xfrm>
            <a:off x="11367" y="10599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3"/>
          <xdr:cNvSpPr>
            <a:spLocks/>
          </xdr:cNvSpPr>
        </xdr:nvSpPr>
        <xdr:spPr>
          <a:xfrm>
            <a:off x="14538" y="10599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4"/>
          <xdr:cNvSpPr>
            <a:spLocks/>
          </xdr:cNvSpPr>
        </xdr:nvSpPr>
        <xdr:spPr>
          <a:xfrm>
            <a:off x="17751" y="10599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33</xdr:row>
      <xdr:rowOff>114300</xdr:rowOff>
    </xdr:from>
    <xdr:to>
      <xdr:col>30</xdr:col>
      <xdr:colOff>0</xdr:colOff>
      <xdr:row>34</xdr:row>
      <xdr:rowOff>114300</xdr:rowOff>
    </xdr:to>
    <xdr:sp>
      <xdr:nvSpPr>
        <xdr:cNvPr id="228" name="text 7125"/>
        <xdr:cNvSpPr txBox="1">
          <a:spLocks noChangeArrowheads="1"/>
        </xdr:cNvSpPr>
      </xdr:nvSpPr>
      <xdr:spPr>
        <a:xfrm>
          <a:off x="21316950" y="8334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166</a:t>
          </a:r>
        </a:p>
      </xdr:txBody>
    </xdr:sp>
    <xdr:clientData/>
  </xdr:twoCellAnchor>
  <xdr:oneCellAnchor>
    <xdr:from>
      <xdr:col>14</xdr:col>
      <xdr:colOff>0</xdr:colOff>
      <xdr:row>41</xdr:row>
      <xdr:rowOff>0</xdr:rowOff>
    </xdr:from>
    <xdr:ext cx="971550" cy="228600"/>
    <xdr:sp>
      <xdr:nvSpPr>
        <xdr:cNvPr id="229" name="text 774"/>
        <xdr:cNvSpPr txBox="1">
          <a:spLocks noChangeArrowheads="1"/>
        </xdr:cNvSpPr>
      </xdr:nvSpPr>
      <xdr:spPr>
        <a:xfrm>
          <a:off x="9944100" y="10048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P1714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67</xdr:col>
      <xdr:colOff>0</xdr:colOff>
      <xdr:row>43</xdr:row>
      <xdr:rowOff>0</xdr:rowOff>
    </xdr:from>
    <xdr:ext cx="971550" cy="228600"/>
    <xdr:sp>
      <xdr:nvSpPr>
        <xdr:cNvPr id="230" name="text 774"/>
        <xdr:cNvSpPr txBox="1">
          <a:spLocks noChangeArrowheads="1"/>
        </xdr:cNvSpPr>
      </xdr:nvSpPr>
      <xdr:spPr>
        <a:xfrm>
          <a:off x="49853850" y="10506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P1715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6</xdr:col>
      <xdr:colOff>371475</xdr:colOff>
      <xdr:row>18</xdr:row>
      <xdr:rowOff>57150</xdr:rowOff>
    </xdr:from>
    <xdr:to>
      <xdr:col>6</xdr:col>
      <xdr:colOff>619125</xdr:colOff>
      <xdr:row>18</xdr:row>
      <xdr:rowOff>209550</xdr:rowOff>
    </xdr:to>
    <xdr:grpSp>
      <xdr:nvGrpSpPr>
        <xdr:cNvPr id="231" name="Group 39"/>
        <xdr:cNvGrpSpPr>
          <a:grpSpLocks/>
        </xdr:cNvGrpSpPr>
      </xdr:nvGrpSpPr>
      <xdr:grpSpPr>
        <a:xfrm>
          <a:off x="4371975" y="4848225"/>
          <a:ext cx="247650" cy="152400"/>
          <a:chOff x="-55" y="-18"/>
          <a:chExt cx="23" cy="16"/>
        </a:xfrm>
        <a:solidFill>
          <a:srgbClr val="FFFFFF"/>
        </a:solidFill>
      </xdr:grpSpPr>
      <xdr:sp>
        <xdr:nvSpPr>
          <xdr:cNvPr id="232" name="Line 40"/>
          <xdr:cNvSpPr>
            <a:spLocks/>
          </xdr:cNvSpPr>
        </xdr:nvSpPr>
        <xdr:spPr>
          <a:xfrm flipH="1">
            <a:off x="-43" y="-1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41"/>
          <xdr:cNvSpPr>
            <a:spLocks/>
          </xdr:cNvSpPr>
        </xdr:nvSpPr>
        <xdr:spPr>
          <a:xfrm flipH="1" flipV="1">
            <a:off x="-43" y="-5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42"/>
          <xdr:cNvSpPr>
            <a:spLocks/>
          </xdr:cNvSpPr>
        </xdr:nvSpPr>
        <xdr:spPr>
          <a:xfrm flipH="1">
            <a:off x="-37" y="-5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43"/>
          <xdr:cNvSpPr>
            <a:spLocks/>
          </xdr:cNvSpPr>
        </xdr:nvSpPr>
        <xdr:spPr>
          <a:xfrm>
            <a:off x="-55" y="-13"/>
            <a:ext cx="1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44"/>
          <xdr:cNvSpPr>
            <a:spLocks/>
          </xdr:cNvSpPr>
        </xdr:nvSpPr>
        <xdr:spPr>
          <a:xfrm flipH="1">
            <a:off x="-43" y="-18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45"/>
          <xdr:cNvSpPr>
            <a:spLocks/>
          </xdr:cNvSpPr>
        </xdr:nvSpPr>
        <xdr:spPr>
          <a:xfrm flipH="1" flipV="1">
            <a:off x="-38" y="-18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46"/>
          <xdr:cNvSpPr>
            <a:spLocks/>
          </xdr:cNvSpPr>
        </xdr:nvSpPr>
        <xdr:spPr>
          <a:xfrm flipH="1">
            <a:off x="-33" y="-1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47"/>
          <xdr:cNvSpPr>
            <a:spLocks/>
          </xdr:cNvSpPr>
        </xdr:nvSpPr>
        <xdr:spPr>
          <a:xfrm flipV="1">
            <a:off x="-43" y="-15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48"/>
          <xdr:cNvSpPr>
            <a:spLocks/>
          </xdr:cNvSpPr>
        </xdr:nvSpPr>
        <xdr:spPr>
          <a:xfrm>
            <a:off x="-43" y="-15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49"/>
          <xdr:cNvSpPr>
            <a:spLocks/>
          </xdr:cNvSpPr>
        </xdr:nvSpPr>
        <xdr:spPr>
          <a:xfrm flipV="1">
            <a:off x="-55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50"/>
          <xdr:cNvSpPr>
            <a:spLocks/>
          </xdr:cNvSpPr>
        </xdr:nvSpPr>
        <xdr:spPr>
          <a:xfrm flipH="1">
            <a:off x="-43" y="-1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51"/>
          <xdr:cNvSpPr>
            <a:spLocks/>
          </xdr:cNvSpPr>
        </xdr:nvSpPr>
        <xdr:spPr>
          <a:xfrm flipH="1" flipV="1">
            <a:off x="-43" y="-5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52"/>
          <xdr:cNvSpPr>
            <a:spLocks/>
          </xdr:cNvSpPr>
        </xdr:nvSpPr>
        <xdr:spPr>
          <a:xfrm flipH="1">
            <a:off x="-37" y="-5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53"/>
          <xdr:cNvSpPr>
            <a:spLocks/>
          </xdr:cNvSpPr>
        </xdr:nvSpPr>
        <xdr:spPr>
          <a:xfrm>
            <a:off x="-55" y="-13"/>
            <a:ext cx="1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54"/>
          <xdr:cNvSpPr>
            <a:spLocks/>
          </xdr:cNvSpPr>
        </xdr:nvSpPr>
        <xdr:spPr>
          <a:xfrm flipH="1">
            <a:off x="-43" y="-18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55"/>
          <xdr:cNvSpPr>
            <a:spLocks/>
          </xdr:cNvSpPr>
        </xdr:nvSpPr>
        <xdr:spPr>
          <a:xfrm flipH="1" flipV="1">
            <a:off x="-38" y="-18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56"/>
          <xdr:cNvSpPr>
            <a:spLocks/>
          </xdr:cNvSpPr>
        </xdr:nvSpPr>
        <xdr:spPr>
          <a:xfrm flipH="1">
            <a:off x="-33" y="-15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57"/>
          <xdr:cNvSpPr>
            <a:spLocks/>
          </xdr:cNvSpPr>
        </xdr:nvSpPr>
        <xdr:spPr>
          <a:xfrm flipV="1">
            <a:off x="-43" y="-15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58"/>
          <xdr:cNvSpPr>
            <a:spLocks/>
          </xdr:cNvSpPr>
        </xdr:nvSpPr>
        <xdr:spPr>
          <a:xfrm>
            <a:off x="-43" y="-15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36</xdr:row>
      <xdr:rowOff>76200</xdr:rowOff>
    </xdr:from>
    <xdr:to>
      <xdr:col>36</xdr:col>
      <xdr:colOff>0</xdr:colOff>
      <xdr:row>37</xdr:row>
      <xdr:rowOff>152400</xdr:rowOff>
    </xdr:to>
    <xdr:grpSp>
      <xdr:nvGrpSpPr>
        <xdr:cNvPr id="251" name="Group 59"/>
        <xdr:cNvGrpSpPr>
          <a:grpSpLocks/>
        </xdr:cNvGrpSpPr>
      </xdr:nvGrpSpPr>
      <xdr:grpSpPr>
        <a:xfrm>
          <a:off x="17659350" y="8982075"/>
          <a:ext cx="8629650" cy="304800"/>
          <a:chOff x="-942" y="-12705"/>
          <a:chExt cx="22120" cy="26688"/>
        </a:xfrm>
        <a:solidFill>
          <a:srgbClr val="FFFFFF"/>
        </a:solidFill>
      </xdr:grpSpPr>
      <xdr:sp>
        <xdr:nvSpPr>
          <xdr:cNvPr id="252" name="Rectangle 60"/>
          <xdr:cNvSpPr>
            <a:spLocks/>
          </xdr:cNvSpPr>
        </xdr:nvSpPr>
        <xdr:spPr>
          <a:xfrm>
            <a:off x="-942" y="-12705"/>
            <a:ext cx="221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1"/>
          <xdr:cNvSpPr>
            <a:spLocks/>
          </xdr:cNvSpPr>
        </xdr:nvSpPr>
        <xdr:spPr>
          <a:xfrm>
            <a:off x="-804" y="-9369"/>
            <a:ext cx="2192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2"/>
          <xdr:cNvSpPr>
            <a:spLocks/>
          </xdr:cNvSpPr>
        </xdr:nvSpPr>
        <xdr:spPr>
          <a:xfrm>
            <a:off x="-942" y="10647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3"/>
          <xdr:cNvSpPr>
            <a:spLocks/>
          </xdr:cNvSpPr>
        </xdr:nvSpPr>
        <xdr:spPr>
          <a:xfrm>
            <a:off x="2531" y="10647"/>
            <a:ext cx="12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4"/>
          <xdr:cNvSpPr>
            <a:spLocks/>
          </xdr:cNvSpPr>
        </xdr:nvSpPr>
        <xdr:spPr>
          <a:xfrm>
            <a:off x="6059" y="10647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5"/>
          <xdr:cNvSpPr>
            <a:spLocks/>
          </xdr:cNvSpPr>
        </xdr:nvSpPr>
        <xdr:spPr>
          <a:xfrm>
            <a:off x="9532" y="10647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6"/>
          <xdr:cNvSpPr>
            <a:spLocks/>
          </xdr:cNvSpPr>
        </xdr:nvSpPr>
        <xdr:spPr>
          <a:xfrm>
            <a:off x="13005" y="10647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7"/>
          <xdr:cNvSpPr>
            <a:spLocks/>
          </xdr:cNvSpPr>
        </xdr:nvSpPr>
        <xdr:spPr>
          <a:xfrm>
            <a:off x="16472" y="10647"/>
            <a:ext cx="12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8"/>
          <xdr:cNvSpPr>
            <a:spLocks/>
          </xdr:cNvSpPr>
        </xdr:nvSpPr>
        <xdr:spPr>
          <a:xfrm>
            <a:off x="20000" y="10647"/>
            <a:ext cx="11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36</xdr:row>
      <xdr:rowOff>114300</xdr:rowOff>
    </xdr:from>
    <xdr:to>
      <xdr:col>30</xdr:col>
      <xdr:colOff>0</xdr:colOff>
      <xdr:row>37</xdr:row>
      <xdr:rowOff>114300</xdr:rowOff>
    </xdr:to>
    <xdr:sp>
      <xdr:nvSpPr>
        <xdr:cNvPr id="261" name="text 7125"/>
        <xdr:cNvSpPr txBox="1">
          <a:spLocks noChangeArrowheads="1"/>
        </xdr:cNvSpPr>
      </xdr:nvSpPr>
      <xdr:spPr>
        <a:xfrm>
          <a:off x="21316950" y="9020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134</a:t>
          </a:r>
        </a:p>
      </xdr:txBody>
    </xdr:sp>
    <xdr:clientData/>
  </xdr:twoCellAnchor>
  <xdr:twoCellAnchor editAs="absolute">
    <xdr:from>
      <xdr:col>20</xdr:col>
      <xdr:colOff>133350</xdr:colOff>
      <xdr:row>39</xdr:row>
      <xdr:rowOff>114300</xdr:rowOff>
    </xdr:from>
    <xdr:to>
      <xdr:col>20</xdr:col>
      <xdr:colOff>161925</xdr:colOff>
      <xdr:row>40</xdr:row>
      <xdr:rowOff>114300</xdr:rowOff>
    </xdr:to>
    <xdr:grpSp>
      <xdr:nvGrpSpPr>
        <xdr:cNvPr id="262" name="Group 70"/>
        <xdr:cNvGrpSpPr>
          <a:grpSpLocks/>
        </xdr:cNvGrpSpPr>
      </xdr:nvGrpSpPr>
      <xdr:grpSpPr>
        <a:xfrm>
          <a:off x="14535150" y="9705975"/>
          <a:ext cx="28575" cy="228600"/>
          <a:chOff x="-77" y="-9321"/>
          <a:chExt cx="3" cy="20016"/>
        </a:xfrm>
        <a:solidFill>
          <a:srgbClr val="FFFFFF"/>
        </a:solidFill>
      </xdr:grpSpPr>
      <xdr:sp>
        <xdr:nvSpPr>
          <xdr:cNvPr id="263" name="Rectangle 71"/>
          <xdr:cNvSpPr>
            <a:spLocks/>
          </xdr:cNvSpPr>
        </xdr:nvSpPr>
        <xdr:spPr>
          <a:xfrm>
            <a:off x="-77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2"/>
          <xdr:cNvSpPr>
            <a:spLocks/>
          </xdr:cNvSpPr>
        </xdr:nvSpPr>
        <xdr:spPr>
          <a:xfrm>
            <a:off x="-77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3"/>
          <xdr:cNvSpPr>
            <a:spLocks/>
          </xdr:cNvSpPr>
        </xdr:nvSpPr>
        <xdr:spPr>
          <a:xfrm>
            <a:off x="-77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51</xdr:row>
      <xdr:rowOff>0</xdr:rowOff>
    </xdr:from>
    <xdr:to>
      <xdr:col>38</xdr:col>
      <xdr:colOff>9525</xdr:colOff>
      <xdr:row>53</xdr:row>
      <xdr:rowOff>0</xdr:rowOff>
    </xdr:to>
    <xdr:sp>
      <xdr:nvSpPr>
        <xdr:cNvPr id="266" name="text 55"/>
        <xdr:cNvSpPr txBox="1">
          <a:spLocks noChangeArrowheads="1"/>
        </xdr:cNvSpPr>
      </xdr:nvSpPr>
      <xdr:spPr>
        <a:xfrm>
          <a:off x="22802850" y="12334875"/>
          <a:ext cx="49815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58</xdr:col>
      <xdr:colOff>0</xdr:colOff>
      <xdr:row>51</xdr:row>
      <xdr:rowOff>0</xdr:rowOff>
    </xdr:to>
    <xdr:sp>
      <xdr:nvSpPr>
        <xdr:cNvPr id="267" name="text 55"/>
        <xdr:cNvSpPr txBox="1">
          <a:spLocks noChangeArrowheads="1"/>
        </xdr:cNvSpPr>
      </xdr:nvSpPr>
      <xdr:spPr>
        <a:xfrm>
          <a:off x="37966650" y="118776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 editAs="absolute">
    <xdr:from>
      <xdr:col>45</xdr:col>
      <xdr:colOff>323850</xdr:colOff>
      <xdr:row>25</xdr:row>
      <xdr:rowOff>0</xdr:rowOff>
    </xdr:from>
    <xdr:to>
      <xdr:col>45</xdr:col>
      <xdr:colOff>352425</xdr:colOff>
      <xdr:row>26</xdr:row>
      <xdr:rowOff>0</xdr:rowOff>
    </xdr:to>
    <xdr:grpSp>
      <xdr:nvGrpSpPr>
        <xdr:cNvPr id="268" name="Group 76"/>
        <xdr:cNvGrpSpPr>
          <a:grpSpLocks/>
        </xdr:cNvGrpSpPr>
      </xdr:nvGrpSpPr>
      <xdr:grpSpPr>
        <a:xfrm>
          <a:off x="33680400" y="6391275"/>
          <a:ext cx="28575" cy="228600"/>
          <a:chOff x="-31" y="447"/>
          <a:chExt cx="3" cy="20016"/>
        </a:xfrm>
        <a:solidFill>
          <a:srgbClr val="FFFFFF"/>
        </a:solidFill>
      </xdr:grpSpPr>
      <xdr:sp>
        <xdr:nvSpPr>
          <xdr:cNvPr id="269" name="Rectangle 77"/>
          <xdr:cNvSpPr>
            <a:spLocks/>
          </xdr:cNvSpPr>
        </xdr:nvSpPr>
        <xdr:spPr>
          <a:xfrm>
            <a:off x="-31" y="4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8"/>
          <xdr:cNvSpPr>
            <a:spLocks/>
          </xdr:cNvSpPr>
        </xdr:nvSpPr>
        <xdr:spPr>
          <a:xfrm>
            <a:off x="-31" y="71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9"/>
          <xdr:cNvSpPr>
            <a:spLocks/>
          </xdr:cNvSpPr>
        </xdr:nvSpPr>
        <xdr:spPr>
          <a:xfrm>
            <a:off x="-31" y="137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17</xdr:row>
      <xdr:rowOff>171450</xdr:rowOff>
    </xdr:from>
    <xdr:to>
      <xdr:col>45</xdr:col>
      <xdr:colOff>390525</xdr:colOff>
      <xdr:row>18</xdr:row>
      <xdr:rowOff>38100</xdr:rowOff>
    </xdr:to>
    <xdr:sp>
      <xdr:nvSpPr>
        <xdr:cNvPr id="272" name="Line 80"/>
        <xdr:cNvSpPr>
          <a:spLocks/>
        </xdr:cNvSpPr>
      </xdr:nvSpPr>
      <xdr:spPr>
        <a:xfrm flipH="1" flipV="1">
          <a:off x="33099375" y="4733925"/>
          <a:ext cx="647700" cy="952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638175</xdr:colOff>
      <xdr:row>17</xdr:row>
      <xdr:rowOff>114300</xdr:rowOff>
    </xdr:from>
    <xdr:to>
      <xdr:col>44</xdr:col>
      <xdr:colOff>714375</xdr:colOff>
      <xdr:row>17</xdr:row>
      <xdr:rowOff>171450</xdr:rowOff>
    </xdr:to>
    <xdr:sp>
      <xdr:nvSpPr>
        <xdr:cNvPr id="273" name="Line 81"/>
        <xdr:cNvSpPr>
          <a:spLocks/>
        </xdr:cNvSpPr>
      </xdr:nvSpPr>
      <xdr:spPr>
        <a:xfrm flipH="1" flipV="1">
          <a:off x="32356425" y="4676775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523875</xdr:colOff>
      <xdr:row>19</xdr:row>
      <xdr:rowOff>0</xdr:rowOff>
    </xdr:from>
    <xdr:to>
      <xdr:col>50</xdr:col>
      <xdr:colOff>504825</xdr:colOff>
      <xdr:row>24</xdr:row>
      <xdr:rowOff>123825</xdr:rowOff>
    </xdr:to>
    <xdr:sp>
      <xdr:nvSpPr>
        <xdr:cNvPr id="274" name="Line 82"/>
        <xdr:cNvSpPr>
          <a:spLocks/>
        </xdr:cNvSpPr>
      </xdr:nvSpPr>
      <xdr:spPr>
        <a:xfrm>
          <a:off x="34547175" y="5019675"/>
          <a:ext cx="2952750" cy="1266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29</xdr:row>
      <xdr:rowOff>28575</xdr:rowOff>
    </xdr:from>
    <xdr:to>
      <xdr:col>44</xdr:col>
      <xdr:colOff>342900</xdr:colOff>
      <xdr:row>29</xdr:row>
      <xdr:rowOff>114300</xdr:rowOff>
    </xdr:to>
    <xdr:sp>
      <xdr:nvSpPr>
        <xdr:cNvPr id="275" name="Line 83"/>
        <xdr:cNvSpPr>
          <a:spLocks/>
        </xdr:cNvSpPr>
      </xdr:nvSpPr>
      <xdr:spPr>
        <a:xfrm flipV="1">
          <a:off x="31708725" y="7334250"/>
          <a:ext cx="1019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28</xdr:row>
      <xdr:rowOff>123825</xdr:rowOff>
    </xdr:from>
    <xdr:to>
      <xdr:col>45</xdr:col>
      <xdr:colOff>9525</xdr:colOff>
      <xdr:row>29</xdr:row>
      <xdr:rowOff>28575</xdr:rowOff>
    </xdr:to>
    <xdr:sp>
      <xdr:nvSpPr>
        <xdr:cNvPr id="276" name="Line 84"/>
        <xdr:cNvSpPr>
          <a:spLocks/>
        </xdr:cNvSpPr>
      </xdr:nvSpPr>
      <xdr:spPr>
        <a:xfrm flipV="1">
          <a:off x="32727900" y="7200900"/>
          <a:ext cx="6381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277" name="Line 85"/>
        <xdr:cNvSpPr>
          <a:spLocks/>
        </xdr:cNvSpPr>
      </xdr:nvSpPr>
      <xdr:spPr>
        <a:xfrm flipH="1">
          <a:off x="242792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278" name="Line 86"/>
        <xdr:cNvSpPr>
          <a:spLocks/>
        </xdr:cNvSpPr>
      </xdr:nvSpPr>
      <xdr:spPr>
        <a:xfrm flipH="1">
          <a:off x="242792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279" name="Line 87"/>
        <xdr:cNvSpPr>
          <a:spLocks/>
        </xdr:cNvSpPr>
      </xdr:nvSpPr>
      <xdr:spPr>
        <a:xfrm flipH="1">
          <a:off x="242792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280" name="Line 88"/>
        <xdr:cNvSpPr>
          <a:spLocks/>
        </xdr:cNvSpPr>
      </xdr:nvSpPr>
      <xdr:spPr>
        <a:xfrm flipH="1">
          <a:off x="242792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29</xdr:row>
      <xdr:rowOff>0</xdr:rowOff>
    </xdr:from>
    <xdr:ext cx="542925" cy="228600"/>
    <xdr:sp>
      <xdr:nvSpPr>
        <xdr:cNvPr id="281" name="text 821"/>
        <xdr:cNvSpPr txBox="1">
          <a:spLocks noChangeArrowheads="1"/>
        </xdr:cNvSpPr>
      </xdr:nvSpPr>
      <xdr:spPr>
        <a:xfrm>
          <a:off x="23536275" y="7305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233172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62</xdr:col>
      <xdr:colOff>885825</xdr:colOff>
      <xdr:row>39</xdr:row>
      <xdr:rowOff>123825</xdr:rowOff>
    </xdr:from>
    <xdr:to>
      <xdr:col>62</xdr:col>
      <xdr:colOff>914400</xdr:colOff>
      <xdr:row>40</xdr:row>
      <xdr:rowOff>123825</xdr:rowOff>
    </xdr:to>
    <xdr:grpSp>
      <xdr:nvGrpSpPr>
        <xdr:cNvPr id="283" name="Group 93"/>
        <xdr:cNvGrpSpPr>
          <a:grpSpLocks/>
        </xdr:cNvGrpSpPr>
      </xdr:nvGrpSpPr>
      <xdr:grpSpPr>
        <a:xfrm>
          <a:off x="46796325" y="9715500"/>
          <a:ext cx="28575" cy="228600"/>
          <a:chOff x="-8" y="-8487"/>
          <a:chExt cx="3" cy="20016"/>
        </a:xfrm>
        <a:solidFill>
          <a:srgbClr val="FFFFFF"/>
        </a:solidFill>
      </xdr:grpSpPr>
      <xdr:sp>
        <xdr:nvSpPr>
          <xdr:cNvPr id="284" name="Rectangle 94"/>
          <xdr:cNvSpPr>
            <a:spLocks/>
          </xdr:cNvSpPr>
        </xdr:nvSpPr>
        <xdr:spPr>
          <a:xfrm>
            <a:off x="-8" y="-84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5"/>
          <xdr:cNvSpPr>
            <a:spLocks/>
          </xdr:cNvSpPr>
        </xdr:nvSpPr>
        <xdr:spPr>
          <a:xfrm>
            <a:off x="-8" y="-18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6"/>
          <xdr:cNvSpPr>
            <a:spLocks/>
          </xdr:cNvSpPr>
        </xdr:nvSpPr>
        <xdr:spPr>
          <a:xfrm>
            <a:off x="-8" y="48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</xdr:colOff>
      <xdr:row>30</xdr:row>
      <xdr:rowOff>9525</xdr:rowOff>
    </xdr:from>
    <xdr:to>
      <xdr:col>65</xdr:col>
      <xdr:colOff>466725</xdr:colOff>
      <xdr:row>31</xdr:row>
      <xdr:rowOff>0</xdr:rowOff>
    </xdr:to>
    <xdr:grpSp>
      <xdr:nvGrpSpPr>
        <xdr:cNvPr id="287" name="Group 97"/>
        <xdr:cNvGrpSpPr>
          <a:grpSpLocks/>
        </xdr:cNvGrpSpPr>
      </xdr:nvGrpSpPr>
      <xdr:grpSpPr>
        <a:xfrm>
          <a:off x="48396525" y="7543800"/>
          <a:ext cx="438150" cy="219075"/>
          <a:chOff x="-44" y="-15749"/>
          <a:chExt cx="40" cy="35374"/>
        </a:xfrm>
        <a:solidFill>
          <a:srgbClr val="FFFFFF"/>
        </a:solidFill>
      </xdr:grpSpPr>
      <xdr:sp>
        <xdr:nvSpPr>
          <xdr:cNvPr id="288" name="Oval 98"/>
          <xdr:cNvSpPr>
            <a:spLocks/>
          </xdr:cNvSpPr>
        </xdr:nvSpPr>
        <xdr:spPr>
          <a:xfrm>
            <a:off x="-29" y="-6525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99"/>
          <xdr:cNvSpPr>
            <a:spLocks/>
          </xdr:cNvSpPr>
        </xdr:nvSpPr>
        <xdr:spPr>
          <a:xfrm>
            <a:off x="-44" y="196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00"/>
          <xdr:cNvSpPr>
            <a:spLocks/>
          </xdr:cNvSpPr>
        </xdr:nvSpPr>
        <xdr:spPr>
          <a:xfrm>
            <a:off x="-37" y="-1574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1"/>
          <xdr:cNvSpPr>
            <a:spLocks/>
          </xdr:cNvSpPr>
        </xdr:nvSpPr>
        <xdr:spPr>
          <a:xfrm>
            <a:off x="-29" y="-6525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57150</xdr:rowOff>
    </xdr:from>
    <xdr:to>
      <xdr:col>49</xdr:col>
      <xdr:colOff>190500</xdr:colOff>
      <xdr:row>33</xdr:row>
      <xdr:rowOff>171450</xdr:rowOff>
    </xdr:to>
    <xdr:grpSp>
      <xdr:nvGrpSpPr>
        <xdr:cNvPr id="292" name="Group 102"/>
        <xdr:cNvGrpSpPr>
          <a:grpSpLocks/>
        </xdr:cNvGrpSpPr>
      </xdr:nvGrpSpPr>
      <xdr:grpSpPr>
        <a:xfrm>
          <a:off x="35833050" y="8277225"/>
          <a:ext cx="838200" cy="114300"/>
          <a:chOff x="-26851" y="-18"/>
          <a:chExt cx="32300" cy="12"/>
        </a:xfrm>
        <a:solidFill>
          <a:srgbClr val="FFFFFF"/>
        </a:solidFill>
      </xdr:grpSpPr>
      <xdr:grpSp>
        <xdr:nvGrpSpPr>
          <xdr:cNvPr id="293" name="Group 103"/>
          <xdr:cNvGrpSpPr>
            <a:grpSpLocks/>
          </xdr:cNvGrpSpPr>
        </xdr:nvGrpSpPr>
        <xdr:grpSpPr>
          <a:xfrm>
            <a:off x="-26851" y="-18"/>
            <a:ext cx="27197" cy="12"/>
            <a:chOff x="3280" y="869"/>
            <a:chExt cx="64" cy="12"/>
          </a:xfrm>
          <a:solidFill>
            <a:srgbClr val="FFFFFF"/>
          </a:solidFill>
        </xdr:grpSpPr>
        <xdr:sp>
          <xdr:nvSpPr>
            <xdr:cNvPr id="294" name="Line 104"/>
            <xdr:cNvSpPr>
              <a:spLocks/>
            </xdr:cNvSpPr>
          </xdr:nvSpPr>
          <xdr:spPr>
            <a:xfrm>
              <a:off x="3283" y="875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Oval 105"/>
            <xdr:cNvSpPr>
              <a:spLocks/>
            </xdr:cNvSpPr>
          </xdr:nvSpPr>
          <xdr:spPr>
            <a:xfrm>
              <a:off x="3320" y="8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106"/>
            <xdr:cNvSpPr>
              <a:spLocks/>
            </xdr:cNvSpPr>
          </xdr:nvSpPr>
          <xdr:spPr>
            <a:xfrm>
              <a:off x="3296" y="86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Oval 107"/>
            <xdr:cNvSpPr>
              <a:spLocks/>
            </xdr:cNvSpPr>
          </xdr:nvSpPr>
          <xdr:spPr>
            <a:xfrm>
              <a:off x="3332" y="86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Oval 108"/>
            <xdr:cNvSpPr>
              <a:spLocks/>
            </xdr:cNvSpPr>
          </xdr:nvSpPr>
          <xdr:spPr>
            <a:xfrm>
              <a:off x="3308" y="8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Rectangle 109"/>
            <xdr:cNvSpPr>
              <a:spLocks/>
            </xdr:cNvSpPr>
          </xdr:nvSpPr>
          <xdr:spPr>
            <a:xfrm>
              <a:off x="3280" y="87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Line 110"/>
            <xdr:cNvSpPr>
              <a:spLocks/>
            </xdr:cNvSpPr>
          </xdr:nvSpPr>
          <xdr:spPr>
            <a:xfrm>
              <a:off x="3310" y="871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111"/>
            <xdr:cNvSpPr>
              <a:spLocks/>
            </xdr:cNvSpPr>
          </xdr:nvSpPr>
          <xdr:spPr>
            <a:xfrm flipV="1">
              <a:off x="3310" y="871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2" name="Oval 112"/>
          <xdr:cNvSpPr>
            <a:spLocks/>
          </xdr:cNvSpPr>
        </xdr:nvSpPr>
        <xdr:spPr>
          <a:xfrm>
            <a:off x="346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18</xdr:row>
      <xdr:rowOff>57150</xdr:rowOff>
    </xdr:from>
    <xdr:to>
      <xdr:col>32</xdr:col>
      <xdr:colOff>361950</xdr:colOff>
      <xdr:row>18</xdr:row>
      <xdr:rowOff>171450</xdr:rowOff>
    </xdr:to>
    <xdr:grpSp>
      <xdr:nvGrpSpPr>
        <xdr:cNvPr id="303" name="Group 113"/>
        <xdr:cNvGrpSpPr>
          <a:grpSpLocks/>
        </xdr:cNvGrpSpPr>
      </xdr:nvGrpSpPr>
      <xdr:grpSpPr>
        <a:xfrm>
          <a:off x="22850475" y="4848225"/>
          <a:ext cx="828675" cy="114300"/>
          <a:chOff x="-9076" y="-18"/>
          <a:chExt cx="17100" cy="12"/>
        </a:xfrm>
        <a:solidFill>
          <a:srgbClr val="FFFFFF"/>
        </a:solidFill>
      </xdr:grpSpPr>
      <xdr:sp>
        <xdr:nvSpPr>
          <xdr:cNvPr id="304" name="Line 114"/>
          <xdr:cNvSpPr>
            <a:spLocks/>
          </xdr:cNvSpPr>
        </xdr:nvSpPr>
        <xdr:spPr>
          <a:xfrm>
            <a:off x="-8401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5"/>
          <xdr:cNvSpPr>
            <a:spLocks/>
          </xdr:cNvSpPr>
        </xdr:nvSpPr>
        <xdr:spPr>
          <a:xfrm>
            <a:off x="-2775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6"/>
          <xdr:cNvSpPr>
            <a:spLocks/>
          </xdr:cNvSpPr>
        </xdr:nvSpPr>
        <xdr:spPr>
          <a:xfrm>
            <a:off x="2625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7"/>
          <xdr:cNvSpPr>
            <a:spLocks/>
          </xdr:cNvSpPr>
        </xdr:nvSpPr>
        <xdr:spPr>
          <a:xfrm>
            <a:off x="-77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18"/>
          <xdr:cNvSpPr>
            <a:spLocks/>
          </xdr:cNvSpPr>
        </xdr:nvSpPr>
        <xdr:spPr>
          <a:xfrm>
            <a:off x="-5476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19"/>
          <xdr:cNvSpPr>
            <a:spLocks/>
          </xdr:cNvSpPr>
        </xdr:nvSpPr>
        <xdr:spPr>
          <a:xfrm>
            <a:off x="-907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20"/>
          <xdr:cNvSpPr>
            <a:spLocks/>
          </xdr:cNvSpPr>
        </xdr:nvSpPr>
        <xdr:spPr>
          <a:xfrm>
            <a:off x="-5028" y="-1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121"/>
          <xdr:cNvSpPr>
            <a:spLocks/>
          </xdr:cNvSpPr>
        </xdr:nvSpPr>
        <xdr:spPr>
          <a:xfrm flipV="1">
            <a:off x="-5028" y="-1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122"/>
          <xdr:cNvSpPr>
            <a:spLocks/>
          </xdr:cNvSpPr>
        </xdr:nvSpPr>
        <xdr:spPr>
          <a:xfrm>
            <a:off x="3074" y="-1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23"/>
          <xdr:cNvSpPr>
            <a:spLocks/>
          </xdr:cNvSpPr>
        </xdr:nvSpPr>
        <xdr:spPr>
          <a:xfrm flipV="1">
            <a:off x="3074" y="-16"/>
            <a:ext cx="18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4"/>
          <xdr:cNvSpPr>
            <a:spLocks/>
          </xdr:cNvSpPr>
        </xdr:nvSpPr>
        <xdr:spPr>
          <a:xfrm>
            <a:off x="5322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34</xdr:row>
      <xdr:rowOff>57150</xdr:rowOff>
    </xdr:from>
    <xdr:to>
      <xdr:col>15</xdr:col>
      <xdr:colOff>466725</xdr:colOff>
      <xdr:row>34</xdr:row>
      <xdr:rowOff>171450</xdr:rowOff>
    </xdr:to>
    <xdr:grpSp>
      <xdr:nvGrpSpPr>
        <xdr:cNvPr id="315" name="Group 125"/>
        <xdr:cNvGrpSpPr>
          <a:grpSpLocks/>
        </xdr:cNvGrpSpPr>
      </xdr:nvGrpSpPr>
      <xdr:grpSpPr>
        <a:xfrm>
          <a:off x="10963275" y="8505825"/>
          <a:ext cx="428625" cy="114300"/>
          <a:chOff x="-43" y="-18"/>
          <a:chExt cx="39" cy="12"/>
        </a:xfrm>
        <a:solidFill>
          <a:srgbClr val="FFFFFF"/>
        </a:solidFill>
      </xdr:grpSpPr>
      <xdr:grpSp>
        <xdr:nvGrpSpPr>
          <xdr:cNvPr id="316" name="Group 126"/>
          <xdr:cNvGrpSpPr>
            <a:grpSpLocks/>
          </xdr:cNvGrpSpPr>
        </xdr:nvGrpSpPr>
        <xdr:grpSpPr>
          <a:xfrm>
            <a:off x="-31" y="-18"/>
            <a:ext cx="27" cy="12"/>
            <a:chOff x="1015" y="893"/>
            <a:chExt cx="27" cy="12"/>
          </a:xfrm>
          <a:solidFill>
            <a:srgbClr val="FFFFFF"/>
          </a:solidFill>
        </xdr:grpSpPr>
        <xdr:sp>
          <xdr:nvSpPr>
            <xdr:cNvPr id="317" name="Oval 127"/>
            <xdr:cNvSpPr>
              <a:spLocks/>
            </xdr:cNvSpPr>
          </xdr:nvSpPr>
          <xdr:spPr>
            <a:xfrm>
              <a:off x="1027" y="893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128"/>
            <xdr:cNvSpPr>
              <a:spLocks/>
            </xdr:cNvSpPr>
          </xdr:nvSpPr>
          <xdr:spPr>
            <a:xfrm>
              <a:off x="1015" y="89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Rectangle 129"/>
            <xdr:cNvSpPr>
              <a:spLocks/>
            </xdr:cNvSpPr>
          </xdr:nvSpPr>
          <xdr:spPr>
            <a:xfrm>
              <a:off x="1039" y="89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" name="Rectangle 130"/>
          <xdr:cNvSpPr>
            <a:spLocks/>
          </xdr:cNvSpPr>
        </xdr:nvSpPr>
        <xdr:spPr>
          <a:xfrm>
            <a:off x="-43" y="-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31"/>
          <xdr:cNvSpPr>
            <a:spLocks/>
          </xdr:cNvSpPr>
        </xdr:nvSpPr>
        <xdr:spPr>
          <a:xfrm>
            <a:off x="-43" y="-18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24" customWidth="1"/>
    <col min="2" max="2" width="10.75390625" style="186" customWidth="1"/>
    <col min="3" max="18" width="10.75390625" style="125" customWidth="1"/>
    <col min="19" max="19" width="2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18" customHeight="1">
      <c r="B3" s="128"/>
      <c r="C3" s="128"/>
      <c r="D3" s="128"/>
      <c r="J3" s="129"/>
      <c r="K3" s="128"/>
      <c r="L3" s="128"/>
    </row>
    <row r="4" spans="1:22" s="136" customFormat="1" ht="22.5" customHeight="1">
      <c r="A4" s="130"/>
      <c r="B4" s="131" t="s">
        <v>0</v>
      </c>
      <c r="C4" s="302" t="s">
        <v>1</v>
      </c>
      <c r="D4" s="133"/>
      <c r="E4" s="130"/>
      <c r="F4" s="130"/>
      <c r="G4" s="130"/>
      <c r="H4" s="130"/>
      <c r="I4" s="133"/>
      <c r="J4" s="12" t="s">
        <v>2</v>
      </c>
      <c r="K4" s="133"/>
      <c r="L4" s="134"/>
      <c r="M4" s="133"/>
      <c r="N4" s="133"/>
      <c r="O4" s="133"/>
      <c r="P4" s="133"/>
      <c r="Q4" s="244" t="s">
        <v>3</v>
      </c>
      <c r="R4" s="270">
        <v>752469</v>
      </c>
      <c r="S4" s="133"/>
      <c r="T4" s="133"/>
      <c r="U4" s="135"/>
      <c r="V4" s="135"/>
    </row>
    <row r="5" spans="1:22" s="137" customFormat="1" ht="23.25" customHeight="1">
      <c r="A5" s="130"/>
      <c r="B5" s="131"/>
      <c r="C5" s="132"/>
      <c r="D5" s="133"/>
      <c r="E5" s="130"/>
      <c r="F5" s="130"/>
      <c r="G5" s="130"/>
      <c r="H5" s="130"/>
      <c r="I5" s="133"/>
      <c r="J5" s="12" t="s">
        <v>4</v>
      </c>
      <c r="K5" s="133"/>
      <c r="L5" s="134"/>
      <c r="M5" s="133"/>
      <c r="N5" s="133"/>
      <c r="O5" s="133"/>
      <c r="P5" s="133"/>
      <c r="Q5" s="244"/>
      <c r="R5" s="243"/>
      <c r="S5" s="133"/>
      <c r="T5" s="139"/>
      <c r="U5" s="139"/>
      <c r="V5" s="139"/>
    </row>
    <row r="6" spans="1:22" s="145" customFormat="1" ht="17.25" customHeight="1" thickBot="1">
      <c r="A6" s="137"/>
      <c r="B6" s="138"/>
      <c r="C6" s="139"/>
      <c r="D6" s="139"/>
      <c r="E6" s="137"/>
      <c r="F6" s="137"/>
      <c r="G6" s="137"/>
      <c r="H6" s="137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29"/>
      <c r="U6" s="129"/>
      <c r="V6" s="129"/>
    </row>
    <row r="7" spans="1:21" ht="18" customHeight="1">
      <c r="A7" s="140"/>
      <c r="B7" s="141"/>
      <c r="C7" s="142"/>
      <c r="D7" s="141"/>
      <c r="E7" s="143"/>
      <c r="F7" s="143"/>
      <c r="G7" s="298"/>
      <c r="H7" s="143"/>
      <c r="I7" s="143"/>
      <c r="J7" s="141"/>
      <c r="K7" s="141"/>
      <c r="L7" s="297"/>
      <c r="M7" s="297"/>
      <c r="N7" s="141"/>
      <c r="O7" s="141"/>
      <c r="P7" s="141"/>
      <c r="Q7" s="141"/>
      <c r="R7" s="141"/>
      <c r="S7" s="144"/>
      <c r="T7" s="128"/>
      <c r="U7" s="126"/>
    </row>
    <row r="8" spans="1:21" ht="24.75" customHeight="1">
      <c r="A8" s="146"/>
      <c r="B8" s="227"/>
      <c r="C8" s="228"/>
      <c r="D8" s="228"/>
      <c r="E8" s="228"/>
      <c r="F8" s="228"/>
      <c r="G8" s="149"/>
      <c r="H8" s="228"/>
      <c r="I8" s="228"/>
      <c r="J8" s="228"/>
      <c r="K8" s="228"/>
      <c r="L8" s="149"/>
      <c r="M8" s="149"/>
      <c r="N8" s="228"/>
      <c r="O8" s="228"/>
      <c r="P8" s="228"/>
      <c r="Q8" s="228"/>
      <c r="R8" s="229"/>
      <c r="S8" s="147"/>
      <c r="T8" s="128"/>
      <c r="U8" s="126"/>
    </row>
    <row r="9" spans="1:21" ht="24.75" customHeight="1">
      <c r="A9" s="146"/>
      <c r="B9" s="230"/>
      <c r="C9" s="222" t="s">
        <v>5</v>
      </c>
      <c r="D9" s="221"/>
      <c r="E9" s="221"/>
      <c r="F9" s="221"/>
      <c r="G9" s="364"/>
      <c r="H9" s="364"/>
      <c r="I9" s="364"/>
      <c r="J9" s="224" t="s">
        <v>6</v>
      </c>
      <c r="K9" s="364"/>
      <c r="L9" s="364"/>
      <c r="M9" s="364"/>
      <c r="N9" s="221"/>
      <c r="O9" s="221"/>
      <c r="P9" s="221"/>
      <c r="Q9" s="221"/>
      <c r="R9" s="231"/>
      <c r="S9" s="147"/>
      <c r="T9" s="128"/>
      <c r="U9" s="126"/>
    </row>
    <row r="10" spans="1:21" ht="24.75" customHeight="1">
      <c r="A10" s="146"/>
      <c r="B10" s="230"/>
      <c r="C10" s="148" t="s">
        <v>7</v>
      </c>
      <c r="D10" s="221"/>
      <c r="E10" s="221"/>
      <c r="F10" s="221"/>
      <c r="G10" s="221"/>
      <c r="H10" s="221"/>
      <c r="I10" s="221"/>
      <c r="J10" s="225" t="s">
        <v>8</v>
      </c>
      <c r="K10" s="221"/>
      <c r="L10" s="221"/>
      <c r="M10" s="221"/>
      <c r="N10" s="221"/>
      <c r="O10" s="221"/>
      <c r="P10" s="301" t="s">
        <v>9</v>
      </c>
      <c r="Q10" s="301"/>
      <c r="R10" s="150"/>
      <c r="S10" s="147"/>
      <c r="T10" s="128"/>
      <c r="U10" s="126"/>
    </row>
    <row r="11" spans="1:21" ht="21" customHeight="1">
      <c r="A11" s="146"/>
      <c r="B11" s="230"/>
      <c r="C11" s="148" t="s">
        <v>10</v>
      </c>
      <c r="D11" s="221"/>
      <c r="E11" s="221"/>
      <c r="F11" s="221"/>
      <c r="G11" s="221"/>
      <c r="H11" s="221"/>
      <c r="I11" s="221"/>
      <c r="J11" s="225" t="s">
        <v>11</v>
      </c>
      <c r="K11" s="221"/>
      <c r="L11" s="221"/>
      <c r="M11" s="221"/>
      <c r="N11" s="221"/>
      <c r="O11" s="221"/>
      <c r="P11" s="301"/>
      <c r="Q11" s="301"/>
      <c r="R11" s="231"/>
      <c r="S11" s="147"/>
      <c r="T11" s="128"/>
      <c r="U11" s="126"/>
    </row>
    <row r="12" spans="1:21" ht="21" customHeight="1">
      <c r="A12" s="146"/>
      <c r="B12" s="235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36"/>
      <c r="S12" s="147"/>
      <c r="T12" s="128"/>
      <c r="U12" s="126"/>
    </row>
    <row r="13" spans="1:21" ht="24.75" customHeight="1">
      <c r="A13" s="146"/>
      <c r="B13" s="23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31"/>
      <c r="S13" s="147"/>
      <c r="T13" s="128"/>
      <c r="U13" s="126"/>
    </row>
    <row r="14" spans="1:21" ht="24.75" customHeight="1">
      <c r="A14" s="146"/>
      <c r="B14" s="230"/>
      <c r="C14" s="223" t="s">
        <v>12</v>
      </c>
      <c r="D14" s="221"/>
      <c r="E14" s="221"/>
      <c r="F14" s="221"/>
      <c r="G14" s="226" t="s">
        <v>13</v>
      </c>
      <c r="H14" s="221"/>
      <c r="I14" s="221"/>
      <c r="J14" s="226" t="s">
        <v>14</v>
      </c>
      <c r="K14" s="221"/>
      <c r="L14" s="221"/>
      <c r="M14" s="226" t="s">
        <v>15</v>
      </c>
      <c r="N14" s="221"/>
      <c r="O14" s="221"/>
      <c r="P14" s="221"/>
      <c r="Q14" s="221"/>
      <c r="R14" s="231"/>
      <c r="S14" s="147"/>
      <c r="T14" s="128"/>
      <c r="U14" s="126"/>
    </row>
    <row r="15" spans="1:21" ht="24.75" customHeight="1">
      <c r="A15" s="146"/>
      <c r="B15" s="230"/>
      <c r="C15" s="149" t="s">
        <v>16</v>
      </c>
      <c r="D15" s="221"/>
      <c r="E15" s="221"/>
      <c r="F15" s="221"/>
      <c r="G15" s="368">
        <v>186.48</v>
      </c>
      <c r="H15" s="221"/>
      <c r="I15" s="221"/>
      <c r="J15" s="361">
        <v>186.63</v>
      </c>
      <c r="K15" s="221"/>
      <c r="L15" s="221"/>
      <c r="M15" s="368">
        <v>187.03</v>
      </c>
      <c r="N15" s="221"/>
      <c r="O15" s="221"/>
      <c r="P15" s="221"/>
      <c r="Q15" s="221"/>
      <c r="R15" s="231"/>
      <c r="S15" s="147"/>
      <c r="T15" s="128"/>
      <c r="U15" s="126"/>
    </row>
    <row r="16" spans="1:21" ht="24.75" customHeight="1">
      <c r="A16" s="146"/>
      <c r="B16" s="230"/>
      <c r="C16" s="149" t="s">
        <v>17</v>
      </c>
      <c r="D16" s="221"/>
      <c r="E16" s="221"/>
      <c r="F16" s="221"/>
      <c r="G16" s="299"/>
      <c r="H16" s="221"/>
      <c r="I16" s="221"/>
      <c r="J16" s="365" t="s">
        <v>18</v>
      </c>
      <c r="K16" s="221"/>
      <c r="L16" s="221"/>
      <c r="M16" s="176"/>
      <c r="N16" s="221"/>
      <c r="O16" s="221"/>
      <c r="P16" s="221"/>
      <c r="Q16" s="221"/>
      <c r="R16" s="231"/>
      <c r="S16" s="147"/>
      <c r="T16" s="128"/>
      <c r="U16" s="126"/>
    </row>
    <row r="17" spans="1:21" ht="24.75" customHeight="1">
      <c r="A17" s="146"/>
      <c r="B17" s="230"/>
      <c r="C17" s="149"/>
      <c r="D17" s="221"/>
      <c r="E17" s="221"/>
      <c r="F17" s="221"/>
      <c r="G17" s="299"/>
      <c r="H17" s="221"/>
      <c r="I17" s="221"/>
      <c r="J17" s="366" t="s">
        <v>19</v>
      </c>
      <c r="K17" s="221"/>
      <c r="L17" s="221"/>
      <c r="N17" s="221"/>
      <c r="O17" s="221"/>
      <c r="P17" s="221"/>
      <c r="Q17" s="221"/>
      <c r="R17" s="231"/>
      <c r="S17" s="147"/>
      <c r="T17" s="128"/>
      <c r="U17" s="126"/>
    </row>
    <row r="18" spans="1:21" ht="21" customHeight="1">
      <c r="A18" s="146"/>
      <c r="B18" s="232"/>
      <c r="C18" s="233"/>
      <c r="D18" s="233"/>
      <c r="E18" s="233"/>
      <c r="F18" s="233"/>
      <c r="G18" s="233"/>
      <c r="H18" s="233"/>
      <c r="I18" s="233"/>
      <c r="J18" s="367" t="s">
        <v>20</v>
      </c>
      <c r="K18" s="233"/>
      <c r="L18" s="233"/>
      <c r="M18" s="233"/>
      <c r="N18" s="233"/>
      <c r="O18" s="233"/>
      <c r="P18" s="233"/>
      <c r="Q18" s="233"/>
      <c r="R18" s="234"/>
      <c r="S18" s="147"/>
      <c r="T18" s="128"/>
      <c r="U18" s="126"/>
    </row>
    <row r="19" spans="1:21" ht="21" customHeight="1">
      <c r="A19" s="146"/>
      <c r="B19" s="230"/>
      <c r="C19" s="149" t="s">
        <v>21</v>
      </c>
      <c r="D19" s="221"/>
      <c r="E19" s="221"/>
      <c r="F19" s="221"/>
      <c r="G19" s="221"/>
      <c r="H19" s="221"/>
      <c r="J19" s="383" t="s">
        <v>22</v>
      </c>
      <c r="L19" s="221"/>
      <c r="M19" s="384"/>
      <c r="N19" s="384"/>
      <c r="O19" s="221"/>
      <c r="P19" s="301" t="s">
        <v>23</v>
      </c>
      <c r="Q19" s="301"/>
      <c r="R19" s="231"/>
      <c r="S19" s="147"/>
      <c r="T19" s="128"/>
      <c r="U19" s="126"/>
    </row>
    <row r="20" spans="1:21" ht="21" customHeight="1">
      <c r="A20" s="146"/>
      <c r="B20" s="232"/>
      <c r="C20" s="385" t="s">
        <v>24</v>
      </c>
      <c r="D20" s="233"/>
      <c r="E20" s="233"/>
      <c r="F20" s="233"/>
      <c r="G20" s="233"/>
      <c r="H20" s="233"/>
      <c r="I20" s="386"/>
      <c r="J20" s="387" t="s">
        <v>25</v>
      </c>
      <c r="K20" s="386"/>
      <c r="L20" s="233"/>
      <c r="M20" s="233"/>
      <c r="N20" s="233"/>
      <c r="O20" s="233"/>
      <c r="P20" s="388" t="s">
        <v>26</v>
      </c>
      <c r="Q20" s="388"/>
      <c r="R20" s="234"/>
      <c r="S20" s="147"/>
      <c r="T20" s="128"/>
      <c r="U20" s="126"/>
    </row>
    <row r="21" spans="1:19" ht="18" customHeight="1">
      <c r="A21" s="146"/>
      <c r="B21" s="152"/>
      <c r="C21" s="153"/>
      <c r="D21" s="153"/>
      <c r="E21" s="154"/>
      <c r="F21" s="154"/>
      <c r="G21" s="154"/>
      <c r="H21" s="154"/>
      <c r="I21" s="153"/>
      <c r="J21" s="155"/>
      <c r="K21" s="153"/>
      <c r="L21" s="153"/>
      <c r="M21" s="153"/>
      <c r="N21" s="153"/>
      <c r="O21" s="153"/>
      <c r="P21" s="153"/>
      <c r="Q21" s="153"/>
      <c r="R21" s="153"/>
      <c r="S21" s="147"/>
    </row>
    <row r="22" spans="1:20" s="167" customFormat="1" ht="21" customHeight="1">
      <c r="A22" s="157"/>
      <c r="B22" s="158"/>
      <c r="C22" s="159"/>
      <c r="D22" s="283" t="s">
        <v>27</v>
      </c>
      <c r="E22" s="283"/>
      <c r="F22" s="283"/>
      <c r="G22" s="283"/>
      <c r="H22" s="159"/>
      <c r="I22" s="160"/>
      <c r="J22" s="161"/>
      <c r="K22" s="158"/>
      <c r="L22" s="159"/>
      <c r="M22" s="283" t="s">
        <v>28</v>
      </c>
      <c r="N22" s="283"/>
      <c r="O22" s="283"/>
      <c r="P22" s="283"/>
      <c r="Q22" s="159"/>
      <c r="R22" s="160"/>
      <c r="S22" s="147"/>
      <c r="T22" s="124"/>
    </row>
    <row r="23" spans="1:20" s="136" customFormat="1" ht="21" customHeight="1" thickBot="1">
      <c r="A23" s="162"/>
      <c r="B23" s="163" t="s">
        <v>29</v>
      </c>
      <c r="C23" s="164" t="s">
        <v>30</v>
      </c>
      <c r="D23" s="164" t="s">
        <v>31</v>
      </c>
      <c r="E23" s="165" t="s">
        <v>32</v>
      </c>
      <c r="F23" s="284" t="s">
        <v>33</v>
      </c>
      <c r="G23" s="285"/>
      <c r="H23" s="285"/>
      <c r="I23" s="286"/>
      <c r="J23" s="161"/>
      <c r="K23" s="163" t="s">
        <v>29</v>
      </c>
      <c r="L23" s="164" t="s">
        <v>30</v>
      </c>
      <c r="M23" s="164" t="s">
        <v>31</v>
      </c>
      <c r="N23" s="165" t="s">
        <v>32</v>
      </c>
      <c r="O23" s="284" t="s">
        <v>33</v>
      </c>
      <c r="P23" s="285"/>
      <c r="Q23" s="285"/>
      <c r="R23" s="286"/>
      <c r="S23" s="166"/>
      <c r="T23" s="124"/>
    </row>
    <row r="24" spans="1:20" s="136" customFormat="1" ht="21" customHeight="1" thickTop="1">
      <c r="A24" s="157"/>
      <c r="B24" s="168"/>
      <c r="C24" s="169"/>
      <c r="D24" s="170"/>
      <c r="E24" s="171"/>
      <c r="F24" s="172"/>
      <c r="G24" s="173"/>
      <c r="H24" s="173"/>
      <c r="I24" s="151"/>
      <c r="J24" s="161"/>
      <c r="K24" s="168"/>
      <c r="L24" s="169"/>
      <c r="M24" s="170"/>
      <c r="N24" s="171"/>
      <c r="O24" s="172"/>
      <c r="P24" s="173"/>
      <c r="Q24" s="173"/>
      <c r="R24" s="151"/>
      <c r="S24" s="147"/>
      <c r="T24" s="124"/>
    </row>
    <row r="25" spans="1:20" s="136" customFormat="1" ht="21" customHeight="1">
      <c r="A25" s="157"/>
      <c r="B25" s="360">
        <v>1</v>
      </c>
      <c r="C25" s="174">
        <v>186.541</v>
      </c>
      <c r="D25" s="174">
        <v>186.938</v>
      </c>
      <c r="E25" s="175">
        <f>(D25-C25)*1000</f>
        <v>396.99999999999136</v>
      </c>
      <c r="F25" s="344" t="s">
        <v>34</v>
      </c>
      <c r="G25" s="287"/>
      <c r="H25" s="287"/>
      <c r="I25" s="282"/>
      <c r="J25" s="161"/>
      <c r="K25" s="360">
        <v>1</v>
      </c>
      <c r="L25" s="174">
        <v>186.574</v>
      </c>
      <c r="M25" s="174">
        <v>186.74</v>
      </c>
      <c r="N25" s="175">
        <f>(M25-L25)*1000</f>
        <v>165.99999999999682</v>
      </c>
      <c r="O25" s="345" t="s">
        <v>35</v>
      </c>
      <c r="P25" s="371"/>
      <c r="Q25" s="371"/>
      <c r="R25" s="372"/>
      <c r="S25" s="147"/>
      <c r="T25" s="124"/>
    </row>
    <row r="26" spans="1:20" s="136" customFormat="1" ht="21" customHeight="1">
      <c r="A26" s="157"/>
      <c r="B26" s="219"/>
      <c r="C26" s="174"/>
      <c r="D26" s="174"/>
      <c r="E26" s="175"/>
      <c r="F26" s="346" t="s">
        <v>36</v>
      </c>
      <c r="G26" s="369"/>
      <c r="H26" s="369"/>
      <c r="I26" s="370"/>
      <c r="J26" s="161"/>
      <c r="K26" s="360"/>
      <c r="L26" s="174"/>
      <c r="M26" s="174"/>
      <c r="N26" s="175">
        <f>(M26-L26)*1000</f>
        <v>0</v>
      </c>
      <c r="O26" s="345" t="s">
        <v>37</v>
      </c>
      <c r="P26" s="371"/>
      <c r="Q26" s="371"/>
      <c r="R26" s="372"/>
      <c r="S26" s="147"/>
      <c r="T26" s="124"/>
    </row>
    <row r="27" spans="1:20" s="136" customFormat="1" ht="21" customHeight="1">
      <c r="A27" s="157"/>
      <c r="B27" s="360">
        <v>2</v>
      </c>
      <c r="C27" s="174">
        <v>186.543</v>
      </c>
      <c r="D27" s="174">
        <v>187.084</v>
      </c>
      <c r="E27" s="175">
        <f>(D27-C27)*1000</f>
        <v>540.9999999999968</v>
      </c>
      <c r="F27" s="345" t="s">
        <v>38</v>
      </c>
      <c r="G27" s="287"/>
      <c r="H27" s="287"/>
      <c r="I27" s="281"/>
      <c r="J27" s="161"/>
      <c r="K27" s="219"/>
      <c r="L27" s="174"/>
      <c r="M27" s="174"/>
      <c r="N27" s="175"/>
      <c r="O27" s="345" t="s">
        <v>39</v>
      </c>
      <c r="P27" s="371"/>
      <c r="Q27" s="371"/>
      <c r="R27" s="372"/>
      <c r="S27" s="147"/>
      <c r="T27" s="124"/>
    </row>
    <row r="28" spans="1:20" s="136" customFormat="1" ht="21" customHeight="1">
      <c r="A28" s="157"/>
      <c r="B28" s="168"/>
      <c r="C28" s="169"/>
      <c r="D28" s="170"/>
      <c r="E28" s="171"/>
      <c r="F28" s="346" t="s">
        <v>40</v>
      </c>
      <c r="G28" s="369"/>
      <c r="H28" s="369"/>
      <c r="I28" s="370"/>
      <c r="J28" s="161"/>
      <c r="K28" s="219"/>
      <c r="L28" s="174"/>
      <c r="M28" s="174"/>
      <c r="N28" s="175"/>
      <c r="O28" s="279" t="s">
        <v>41</v>
      </c>
      <c r="P28" s="280"/>
      <c r="Q28" s="280"/>
      <c r="R28" s="281"/>
      <c r="S28" s="147"/>
      <c r="T28" s="124"/>
    </row>
    <row r="29" spans="1:20" s="136" customFormat="1" ht="21" customHeight="1">
      <c r="A29" s="157"/>
      <c r="B29" s="360">
        <v>3</v>
      </c>
      <c r="C29" s="174">
        <v>186.541</v>
      </c>
      <c r="D29" s="174">
        <v>186.858</v>
      </c>
      <c r="E29" s="175">
        <f>(D29-C29)*1000</f>
        <v>317.0000000000073</v>
      </c>
      <c r="F29" s="345" t="s">
        <v>42</v>
      </c>
      <c r="G29" s="280"/>
      <c r="H29" s="280"/>
      <c r="I29" s="281"/>
      <c r="J29" s="161"/>
      <c r="K29" s="360">
        <v>2</v>
      </c>
      <c r="L29" s="174">
        <v>186.574</v>
      </c>
      <c r="M29" s="174">
        <v>186.708</v>
      </c>
      <c r="N29" s="175">
        <f>(M29-L29)*1000</f>
        <v>133.99999999998613</v>
      </c>
      <c r="O29" s="345" t="s">
        <v>43</v>
      </c>
      <c r="P29" s="371"/>
      <c r="Q29" s="371"/>
      <c r="R29" s="372"/>
      <c r="S29" s="147"/>
      <c r="T29" s="124"/>
    </row>
    <row r="30" spans="1:20" s="136" customFormat="1" ht="21" customHeight="1">
      <c r="A30" s="157"/>
      <c r="B30" s="360"/>
      <c r="C30" s="174"/>
      <c r="D30" s="174"/>
      <c r="E30" s="175"/>
      <c r="F30" s="346" t="s">
        <v>44</v>
      </c>
      <c r="G30" s="369"/>
      <c r="H30" s="369"/>
      <c r="I30" s="370"/>
      <c r="J30" s="161"/>
      <c r="K30" s="219"/>
      <c r="L30" s="174"/>
      <c r="M30" s="174"/>
      <c r="N30" s="175">
        <f>(M30-L30)*1000</f>
        <v>0</v>
      </c>
      <c r="O30" s="345" t="s">
        <v>37</v>
      </c>
      <c r="P30" s="371"/>
      <c r="Q30" s="371"/>
      <c r="R30" s="372"/>
      <c r="S30" s="147"/>
      <c r="T30" s="124"/>
    </row>
    <row r="31" spans="1:20" s="136" customFormat="1" ht="21" customHeight="1">
      <c r="A31" s="157"/>
      <c r="B31" s="219" t="s">
        <v>45</v>
      </c>
      <c r="C31" s="174">
        <v>186.99</v>
      </c>
      <c r="D31" s="174">
        <v>187.049</v>
      </c>
      <c r="E31" s="175">
        <f>(D31-C31)*1000</f>
        <v>58.9999999999975</v>
      </c>
      <c r="F31" s="344" t="s">
        <v>34</v>
      </c>
      <c r="G31" s="287"/>
      <c r="H31" s="287"/>
      <c r="I31" s="281"/>
      <c r="J31" s="161"/>
      <c r="K31" s="219"/>
      <c r="L31" s="174"/>
      <c r="M31" s="174"/>
      <c r="N31" s="175"/>
      <c r="O31" s="345" t="s">
        <v>46</v>
      </c>
      <c r="P31" s="371"/>
      <c r="Q31" s="371"/>
      <c r="R31" s="372"/>
      <c r="S31" s="147"/>
      <c r="T31" s="124"/>
    </row>
    <row r="32" spans="1:20" s="130" customFormat="1" ht="21" customHeight="1">
      <c r="A32" s="157"/>
      <c r="B32" s="219" t="s">
        <v>47</v>
      </c>
      <c r="C32" s="174">
        <v>-0.09200000000001296</v>
      </c>
      <c r="D32" s="174">
        <v>-0.15100000000001046</v>
      </c>
      <c r="E32" s="175">
        <f>(C32-D32)*1000</f>
        <v>58.9999999999975</v>
      </c>
      <c r="F32" s="346" t="s">
        <v>48</v>
      </c>
      <c r="G32" s="369"/>
      <c r="H32" s="369"/>
      <c r="I32" s="370"/>
      <c r="J32" s="161"/>
      <c r="K32" s="360"/>
      <c r="L32" s="174"/>
      <c r="M32" s="174"/>
      <c r="N32" s="175">
        <f>(M32-L32)*1000</f>
        <v>0</v>
      </c>
      <c r="O32" s="345"/>
      <c r="P32" s="371"/>
      <c r="Q32" s="371"/>
      <c r="R32" s="372"/>
      <c r="S32" s="147"/>
      <c r="T32" s="124"/>
    </row>
    <row r="33" spans="1:20" s="130" customFormat="1" ht="21" customHeight="1">
      <c r="A33" s="157"/>
      <c r="B33" s="219" t="s">
        <v>49</v>
      </c>
      <c r="C33" s="174">
        <v>186.541</v>
      </c>
      <c r="D33" s="174">
        <v>187.049</v>
      </c>
      <c r="E33" s="175">
        <f>(D33-C33)*1000</f>
        <v>508.0000000000098</v>
      </c>
      <c r="F33" s="345" t="s">
        <v>50</v>
      </c>
      <c r="G33" s="287"/>
      <c r="H33" s="287"/>
      <c r="I33" s="281"/>
      <c r="J33" s="161"/>
      <c r="K33" s="360">
        <v>3</v>
      </c>
      <c r="L33" s="174">
        <v>186.574</v>
      </c>
      <c r="M33" s="174">
        <v>186.708</v>
      </c>
      <c r="N33" s="175">
        <f>(M33-L33)*1000</f>
        <v>133.99999999998613</v>
      </c>
      <c r="O33" s="345" t="s">
        <v>51</v>
      </c>
      <c r="P33" s="371"/>
      <c r="Q33" s="371"/>
      <c r="R33" s="372"/>
      <c r="S33" s="147"/>
      <c r="T33" s="124"/>
    </row>
    <row r="34" spans="1:20" s="130" customFormat="1" ht="21" customHeight="1">
      <c r="A34" s="157"/>
      <c r="B34" s="219" t="s">
        <v>47</v>
      </c>
      <c r="C34" s="174">
        <v>0.3569999999999993</v>
      </c>
      <c r="D34" s="174">
        <v>-0.15100000000001046</v>
      </c>
      <c r="E34" s="175">
        <f>(C34-D34)*1000</f>
        <v>508.0000000000098</v>
      </c>
      <c r="F34" s="346" t="s">
        <v>52</v>
      </c>
      <c r="G34" s="369"/>
      <c r="H34" s="369"/>
      <c r="I34" s="370"/>
      <c r="J34" s="161"/>
      <c r="K34" s="219"/>
      <c r="L34" s="174"/>
      <c r="M34" s="174"/>
      <c r="N34" s="175">
        <f>(M34-L34)*1000</f>
        <v>0</v>
      </c>
      <c r="O34" s="345" t="s">
        <v>46</v>
      </c>
      <c r="P34" s="371"/>
      <c r="Q34" s="371"/>
      <c r="R34" s="372"/>
      <c r="S34" s="147"/>
      <c r="T34" s="124"/>
    </row>
    <row r="35" spans="1:19" ht="21" customHeight="1">
      <c r="A35" s="157"/>
      <c r="B35" s="177"/>
      <c r="C35" s="178"/>
      <c r="D35" s="179"/>
      <c r="E35" s="180"/>
      <c r="F35" s="181"/>
      <c r="G35" s="182"/>
      <c r="H35" s="182"/>
      <c r="I35" s="156"/>
      <c r="J35" s="161"/>
      <c r="K35" s="177"/>
      <c r="L35" s="178"/>
      <c r="M35" s="179"/>
      <c r="N35" s="180"/>
      <c r="O35" s="181"/>
      <c r="P35" s="182"/>
      <c r="Q35" s="182"/>
      <c r="R35" s="156"/>
      <c r="S35" s="147"/>
    </row>
    <row r="36" spans="1:19" ht="13.5" thickBot="1">
      <c r="A36" s="183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5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8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88"/>
      <c r="N1" s="188"/>
      <c r="O1" s="188"/>
      <c r="Y1" s="2"/>
      <c r="AD1" s="3"/>
      <c r="AE1" s="278"/>
      <c r="BG1" s="3"/>
      <c r="BH1" s="278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9" ht="36" customHeight="1" thickBot="1" thickTop="1">
      <c r="A2" s="188"/>
      <c r="B2" s="290" t="s">
        <v>53</v>
      </c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188"/>
      <c r="N2" s="188"/>
      <c r="Q2" s="188"/>
      <c r="R2" s="239"/>
      <c r="S2" s="240"/>
      <c r="T2" s="240"/>
      <c r="U2" s="240"/>
      <c r="V2" s="291" t="s">
        <v>54</v>
      </c>
      <c r="W2" s="291"/>
      <c r="X2" s="291"/>
      <c r="Y2" s="291"/>
      <c r="Z2" s="240"/>
      <c r="AA2" s="240"/>
      <c r="AB2" s="240"/>
      <c r="AC2" s="241"/>
      <c r="BJ2" s="239"/>
      <c r="BK2" s="240"/>
      <c r="BL2" s="291" t="s">
        <v>54</v>
      </c>
      <c r="BM2" s="390"/>
      <c r="BN2" s="291"/>
      <c r="BO2" s="291"/>
      <c r="BP2" s="291"/>
      <c r="BQ2" s="291"/>
      <c r="BR2" s="240"/>
      <c r="BS2" s="241"/>
      <c r="BY2" s="1"/>
      <c r="BZ2" s="290" t="s">
        <v>55</v>
      </c>
      <c r="CA2" s="274"/>
      <c r="CB2" s="274"/>
      <c r="CC2" s="274"/>
      <c r="CD2" s="274"/>
      <c r="CE2" s="274"/>
      <c r="CF2" s="274"/>
      <c r="CG2" s="274"/>
      <c r="CH2" s="274"/>
      <c r="CI2" s="274"/>
      <c r="CJ2" s="275"/>
      <c r="CK2" s="1"/>
    </row>
    <row r="3" spans="1:89" ht="21" customHeight="1" thickBot="1" thickTop="1">
      <c r="A3" s="188"/>
      <c r="M3" s="188"/>
      <c r="N3" s="188"/>
      <c r="Q3" s="188"/>
      <c r="R3" s="296" t="s">
        <v>56</v>
      </c>
      <c r="S3" s="288"/>
      <c r="T3" s="288"/>
      <c r="U3" s="289"/>
      <c r="V3" s="276" t="s">
        <v>57</v>
      </c>
      <c r="W3" s="288"/>
      <c r="X3" s="288"/>
      <c r="Y3" s="289"/>
      <c r="Z3" s="276" t="s">
        <v>58</v>
      </c>
      <c r="AA3" s="289"/>
      <c r="AB3" s="317" t="s">
        <v>59</v>
      </c>
      <c r="AC3" s="318"/>
      <c r="BJ3" s="321" t="s">
        <v>59</v>
      </c>
      <c r="BK3" s="322"/>
      <c r="BL3" s="276" t="s">
        <v>58</v>
      </c>
      <c r="BM3" s="289"/>
      <c r="BN3" s="276" t="s">
        <v>57</v>
      </c>
      <c r="BO3" s="288"/>
      <c r="BP3" s="288"/>
      <c r="BQ3" s="289"/>
      <c r="BR3" s="276" t="s">
        <v>56</v>
      </c>
      <c r="BS3" s="277"/>
      <c r="BY3" s="1"/>
      <c r="CK3" s="1"/>
    </row>
    <row r="4" spans="1:89" ht="22.5" customHeight="1" thickTop="1">
      <c r="A4" s="188"/>
      <c r="B4" s="189"/>
      <c r="C4" s="190"/>
      <c r="D4" s="190"/>
      <c r="E4" s="190"/>
      <c r="F4" s="190"/>
      <c r="G4" s="211" t="s">
        <v>60</v>
      </c>
      <c r="H4" s="190"/>
      <c r="I4" s="190"/>
      <c r="J4" s="191"/>
      <c r="K4" s="190"/>
      <c r="L4" s="192"/>
      <c r="M4" s="188"/>
      <c r="N4" s="188"/>
      <c r="Q4" s="188"/>
      <c r="R4" s="5"/>
      <c r="S4" s="6"/>
      <c r="T4" s="7"/>
      <c r="U4" s="8"/>
      <c r="V4" s="273" t="s">
        <v>61</v>
      </c>
      <c r="W4" s="273"/>
      <c r="X4" s="273"/>
      <c r="Y4" s="273"/>
      <c r="Z4" s="8"/>
      <c r="AA4" s="8"/>
      <c r="AB4" s="10"/>
      <c r="AC4" s="11"/>
      <c r="BJ4" s="13"/>
      <c r="BK4" s="8"/>
      <c r="BL4" s="8"/>
      <c r="BM4" s="8"/>
      <c r="BN4" s="273" t="s">
        <v>61</v>
      </c>
      <c r="BO4" s="273"/>
      <c r="BP4" s="389"/>
      <c r="BQ4" s="389"/>
      <c r="BR4" s="8"/>
      <c r="BS4" s="14"/>
      <c r="BY4" s="1"/>
      <c r="BZ4" s="189"/>
      <c r="CA4" s="190"/>
      <c r="CB4" s="190"/>
      <c r="CC4" s="190"/>
      <c r="CD4" s="190"/>
      <c r="CE4" s="190"/>
      <c r="CF4" s="190"/>
      <c r="CG4" s="190"/>
      <c r="CH4" s="191"/>
      <c r="CI4" s="190"/>
      <c r="CJ4" s="192"/>
      <c r="CK4" s="1"/>
    </row>
    <row r="5" spans="1:89" ht="23.25" customHeight="1">
      <c r="A5" s="188"/>
      <c r="B5" s="193"/>
      <c r="C5" s="30"/>
      <c r="D5" s="195"/>
      <c r="E5" s="196"/>
      <c r="F5" s="196"/>
      <c r="G5" s="197" t="s">
        <v>62</v>
      </c>
      <c r="H5" s="196"/>
      <c r="I5" s="196"/>
      <c r="J5" s="198"/>
      <c r="L5" s="200"/>
      <c r="M5" s="188"/>
      <c r="N5" s="188"/>
      <c r="Q5" s="188"/>
      <c r="R5" s="15"/>
      <c r="S5" s="16"/>
      <c r="T5" s="17"/>
      <c r="U5" s="18"/>
      <c r="V5" s="17"/>
      <c r="W5" s="19"/>
      <c r="X5" s="20"/>
      <c r="Y5" s="264"/>
      <c r="Z5" s="21"/>
      <c r="AA5" s="319"/>
      <c r="AB5" s="22"/>
      <c r="AC5" s="23"/>
      <c r="AS5" s="12" t="s">
        <v>63</v>
      </c>
      <c r="BJ5" s="24"/>
      <c r="BK5" s="319"/>
      <c r="BL5" s="17"/>
      <c r="BM5" s="312"/>
      <c r="BN5" s="20"/>
      <c r="BO5" s="16"/>
      <c r="BP5" s="20"/>
      <c r="BQ5" s="264"/>
      <c r="BR5" s="20"/>
      <c r="BS5" s="25"/>
      <c r="BY5" s="1"/>
      <c r="BZ5" s="193"/>
      <c r="CA5" s="194" t="s">
        <v>64</v>
      </c>
      <c r="CB5" s="195"/>
      <c r="CC5" s="196"/>
      <c r="CD5" s="196"/>
      <c r="CE5" s="201"/>
      <c r="CF5" s="196"/>
      <c r="CG5" s="196"/>
      <c r="CH5" s="198"/>
      <c r="CJ5" s="200"/>
      <c r="CK5" s="1"/>
    </row>
    <row r="6" spans="1:89" ht="23.25" customHeight="1">
      <c r="A6" s="188"/>
      <c r="B6" s="193"/>
      <c r="C6" s="194" t="s">
        <v>64</v>
      </c>
      <c r="D6" s="195"/>
      <c r="E6" s="196"/>
      <c r="F6" s="196"/>
      <c r="G6" s="201" t="s">
        <v>65</v>
      </c>
      <c r="H6" s="196"/>
      <c r="I6" s="196"/>
      <c r="J6" s="198"/>
      <c r="K6" s="199" t="s">
        <v>66</v>
      </c>
      <c r="L6" s="200"/>
      <c r="M6" s="188"/>
      <c r="N6" s="188"/>
      <c r="Q6" s="188"/>
      <c r="R6" s="294" t="s">
        <v>67</v>
      </c>
      <c r="S6" s="295"/>
      <c r="T6" s="352" t="s">
        <v>68</v>
      </c>
      <c r="U6" s="293"/>
      <c r="V6" s="26"/>
      <c r="W6" s="27"/>
      <c r="X6" s="28"/>
      <c r="Y6" s="29"/>
      <c r="Z6" s="310"/>
      <c r="AA6" s="44"/>
      <c r="AB6" s="32"/>
      <c r="AC6" s="33"/>
      <c r="BJ6" s="50"/>
      <c r="BK6" s="44"/>
      <c r="BL6" s="32"/>
      <c r="BM6" s="44"/>
      <c r="BN6" s="22"/>
      <c r="BO6" s="38"/>
      <c r="BP6" s="28"/>
      <c r="BQ6" s="29"/>
      <c r="BR6" s="20"/>
      <c r="BS6" s="25"/>
      <c r="BY6" s="1"/>
      <c r="BZ6" s="193"/>
      <c r="CA6" s="194" t="s">
        <v>7</v>
      </c>
      <c r="CB6" s="195"/>
      <c r="CC6" s="196"/>
      <c r="CD6" s="196"/>
      <c r="CE6" s="197" t="s">
        <v>62</v>
      </c>
      <c r="CF6" s="196"/>
      <c r="CG6" s="196"/>
      <c r="CH6" s="198"/>
      <c r="CI6" s="199" t="s">
        <v>66</v>
      </c>
      <c r="CJ6" s="200"/>
      <c r="CK6" s="1"/>
    </row>
    <row r="7" spans="1:89" ht="23.25" customHeight="1">
      <c r="A7" s="188"/>
      <c r="B7" s="193"/>
      <c r="C7" s="194" t="s">
        <v>7</v>
      </c>
      <c r="D7" s="195"/>
      <c r="E7" s="30"/>
      <c r="F7" s="30"/>
      <c r="G7" s="347" t="s">
        <v>69</v>
      </c>
      <c r="H7" s="30"/>
      <c r="I7" s="30"/>
      <c r="J7" s="195"/>
      <c r="K7" s="30"/>
      <c r="L7" s="202"/>
      <c r="M7" s="188"/>
      <c r="N7" s="188"/>
      <c r="Q7" s="188"/>
      <c r="R7" s="39" t="s">
        <v>70</v>
      </c>
      <c r="S7" s="40">
        <v>185.34</v>
      </c>
      <c r="T7" s="41" t="s">
        <v>71</v>
      </c>
      <c r="U7" s="42">
        <v>0.64</v>
      </c>
      <c r="V7" s="48"/>
      <c r="W7" s="45"/>
      <c r="X7" s="28" t="s">
        <v>72</v>
      </c>
      <c r="Y7" s="29">
        <v>186.543</v>
      </c>
      <c r="Z7" s="28" t="s">
        <v>73</v>
      </c>
      <c r="AA7" s="29">
        <v>186.99</v>
      </c>
      <c r="AB7" s="32"/>
      <c r="AC7" s="33"/>
      <c r="AR7" s="34" t="s">
        <v>74</v>
      </c>
      <c r="AS7" s="35" t="s">
        <v>75</v>
      </c>
      <c r="AT7" s="36" t="s">
        <v>76</v>
      </c>
      <c r="AW7" s="70"/>
      <c r="BJ7" s="323" t="s">
        <v>77</v>
      </c>
      <c r="BK7" s="325"/>
      <c r="BL7" s="28" t="s">
        <v>78</v>
      </c>
      <c r="BM7" s="29">
        <v>186.858</v>
      </c>
      <c r="BN7" s="48"/>
      <c r="BO7" s="45"/>
      <c r="BP7" s="28"/>
      <c r="BQ7" s="29"/>
      <c r="BR7" s="41" t="s">
        <v>79</v>
      </c>
      <c r="BS7" s="51">
        <v>188.247</v>
      </c>
      <c r="BY7" s="1"/>
      <c r="BZ7" s="193"/>
      <c r="CA7" s="194" t="s">
        <v>10</v>
      </c>
      <c r="CB7" s="195"/>
      <c r="CC7" s="196"/>
      <c r="CD7" s="196"/>
      <c r="CE7" s="201" t="s">
        <v>65</v>
      </c>
      <c r="CF7" s="196"/>
      <c r="CG7" s="196"/>
      <c r="CH7" s="195"/>
      <c r="CI7" s="195"/>
      <c r="CJ7" s="202"/>
      <c r="CK7" s="1"/>
    </row>
    <row r="8" spans="1:89" ht="23.25" customHeight="1">
      <c r="A8" s="188"/>
      <c r="B8" s="205"/>
      <c r="C8" s="194" t="s">
        <v>10</v>
      </c>
      <c r="D8" s="195"/>
      <c r="E8" s="196"/>
      <c r="F8" s="196"/>
      <c r="G8" s="197" t="s">
        <v>80</v>
      </c>
      <c r="H8" s="196"/>
      <c r="I8" s="196"/>
      <c r="J8" s="195"/>
      <c r="K8" s="30"/>
      <c r="L8" s="202"/>
      <c r="M8" s="188"/>
      <c r="N8" s="188"/>
      <c r="Q8" s="188"/>
      <c r="R8" s="46"/>
      <c r="S8" s="47"/>
      <c r="T8" s="41" t="s">
        <v>81</v>
      </c>
      <c r="U8" s="42">
        <f>186.898-U7</f>
        <v>186.258</v>
      </c>
      <c r="V8" s="48" t="s">
        <v>82</v>
      </c>
      <c r="W8" s="45">
        <v>186.541</v>
      </c>
      <c r="X8" s="28" t="s">
        <v>83</v>
      </c>
      <c r="Y8" s="29">
        <v>186.541</v>
      </c>
      <c r="Z8" s="28"/>
      <c r="AA8" s="29"/>
      <c r="AB8" s="32" t="s">
        <v>84</v>
      </c>
      <c r="AC8" s="33">
        <v>186.474</v>
      </c>
      <c r="AS8" s="49"/>
      <c r="BJ8" s="324" t="s">
        <v>85</v>
      </c>
      <c r="BK8" s="326"/>
      <c r="BL8" s="28" t="s">
        <v>86</v>
      </c>
      <c r="BM8" s="29">
        <v>187.049</v>
      </c>
      <c r="BN8" s="48" t="s">
        <v>87</v>
      </c>
      <c r="BO8" s="45">
        <v>186.938</v>
      </c>
      <c r="BP8" s="28" t="s">
        <v>88</v>
      </c>
      <c r="BQ8" s="29">
        <v>187.084</v>
      </c>
      <c r="BR8" s="20"/>
      <c r="BS8" s="25"/>
      <c r="BY8" s="1"/>
      <c r="BZ8" s="203"/>
      <c r="CA8" s="187"/>
      <c r="CB8" s="187"/>
      <c r="CC8" s="187"/>
      <c r="CD8" s="187"/>
      <c r="CE8" s="349"/>
      <c r="CF8" s="187"/>
      <c r="CG8" s="187"/>
      <c r="CH8" s="187"/>
      <c r="CI8" s="187"/>
      <c r="CJ8" s="204"/>
      <c r="CK8" s="1"/>
    </row>
    <row r="9" spans="1:89" ht="23.25" customHeight="1">
      <c r="A9" s="188"/>
      <c r="B9" s="205"/>
      <c r="C9" s="195"/>
      <c r="D9" s="195"/>
      <c r="E9" s="196"/>
      <c r="F9" s="196"/>
      <c r="G9" s="201" t="s">
        <v>89</v>
      </c>
      <c r="H9" s="196"/>
      <c r="I9" s="196"/>
      <c r="J9" s="195"/>
      <c r="K9" s="199" t="s">
        <v>90</v>
      </c>
      <c r="L9" s="202"/>
      <c r="M9" s="188"/>
      <c r="N9" s="188"/>
      <c r="Q9" s="188"/>
      <c r="R9" s="52" t="s">
        <v>91</v>
      </c>
      <c r="S9" s="53">
        <v>186.04</v>
      </c>
      <c r="T9" s="54" t="s">
        <v>92</v>
      </c>
      <c r="U9" s="55">
        <v>0.24</v>
      </c>
      <c r="V9" s="48"/>
      <c r="W9" s="45"/>
      <c r="X9" s="28" t="s">
        <v>47</v>
      </c>
      <c r="Y9" s="29">
        <v>0.3569999999999993</v>
      </c>
      <c r="Z9" s="28" t="s">
        <v>47</v>
      </c>
      <c r="AA9" s="29">
        <v>-0.09200000000001296</v>
      </c>
      <c r="AB9" s="32"/>
      <c r="AC9" s="33"/>
      <c r="AS9" s="49" t="s">
        <v>93</v>
      </c>
      <c r="BJ9" s="323" t="s">
        <v>94</v>
      </c>
      <c r="BK9" s="325"/>
      <c r="BL9" s="28" t="s">
        <v>47</v>
      </c>
      <c r="BM9" s="29">
        <v>-0.15100000000001046</v>
      </c>
      <c r="BN9" s="48"/>
      <c r="BO9" s="45"/>
      <c r="BP9" s="28"/>
      <c r="BQ9" s="29"/>
      <c r="BR9" s="54" t="s">
        <v>95</v>
      </c>
      <c r="BS9" s="61">
        <v>187.547</v>
      </c>
      <c r="BY9" s="1"/>
      <c r="BZ9" s="205"/>
      <c r="CA9" s="195"/>
      <c r="CB9" s="195"/>
      <c r="CC9" s="195"/>
      <c r="CD9" s="195"/>
      <c r="CE9" s="350"/>
      <c r="CF9" s="195"/>
      <c r="CG9" s="195"/>
      <c r="CH9" s="195"/>
      <c r="CI9" s="195"/>
      <c r="CJ9" s="202"/>
      <c r="CK9" s="1"/>
    </row>
    <row r="10" spans="1:89" ht="23.25" customHeight="1">
      <c r="A10" s="188"/>
      <c r="B10" s="203"/>
      <c r="C10" s="187"/>
      <c r="D10" s="187"/>
      <c r="E10" s="187"/>
      <c r="F10" s="187"/>
      <c r="G10" s="187"/>
      <c r="H10" s="187"/>
      <c r="I10" s="187"/>
      <c r="J10" s="187"/>
      <c r="K10" s="187"/>
      <c r="L10" s="204"/>
      <c r="M10" s="188"/>
      <c r="N10" s="188"/>
      <c r="Q10" s="188"/>
      <c r="R10" s="46"/>
      <c r="S10" s="47"/>
      <c r="T10" s="54" t="s">
        <v>47</v>
      </c>
      <c r="U10" s="55">
        <f>186.898-U9</f>
        <v>186.658</v>
      </c>
      <c r="V10" s="26"/>
      <c r="W10" s="27"/>
      <c r="X10" s="28"/>
      <c r="Y10" s="29"/>
      <c r="Z10" s="32"/>
      <c r="AA10" s="44"/>
      <c r="AB10" s="30"/>
      <c r="AC10" s="43"/>
      <c r="AP10" s="250"/>
      <c r="AQ10" s="362"/>
      <c r="AR10" s="250"/>
      <c r="AS10" s="363"/>
      <c r="AT10" s="250"/>
      <c r="AU10" s="250"/>
      <c r="AV10" s="250"/>
      <c r="BJ10" s="50"/>
      <c r="BK10" s="44"/>
      <c r="BL10" s="28"/>
      <c r="BM10" s="29"/>
      <c r="BN10" s="56"/>
      <c r="BO10" s="19"/>
      <c r="BP10" s="28"/>
      <c r="BQ10" s="29"/>
      <c r="BR10" s="20"/>
      <c r="BS10" s="25"/>
      <c r="BY10" s="1"/>
      <c r="BZ10" s="193"/>
      <c r="CA10" s="199" t="s">
        <v>96</v>
      </c>
      <c r="CB10" s="195"/>
      <c r="CC10" s="195"/>
      <c r="CD10" s="198"/>
      <c r="CE10" s="351" t="s">
        <v>22</v>
      </c>
      <c r="CF10" s="195"/>
      <c r="CG10" s="195"/>
      <c r="CH10" s="149" t="s">
        <v>97</v>
      </c>
      <c r="CI10" s="359">
        <v>90</v>
      </c>
      <c r="CJ10" s="200"/>
      <c r="CK10" s="1"/>
    </row>
    <row r="11" spans="1:89" ht="22.5" customHeight="1" thickBot="1">
      <c r="A11" s="188"/>
      <c r="B11" s="205"/>
      <c r="C11" s="195"/>
      <c r="D11" s="195"/>
      <c r="E11" s="195"/>
      <c r="F11" s="195"/>
      <c r="G11" s="245"/>
      <c r="H11" s="195"/>
      <c r="I11" s="195"/>
      <c r="J11" s="195"/>
      <c r="K11" s="195"/>
      <c r="L11" s="202"/>
      <c r="M11" s="188"/>
      <c r="N11" s="188"/>
      <c r="Q11" s="188"/>
      <c r="R11" s="57"/>
      <c r="S11" s="62"/>
      <c r="T11" s="59"/>
      <c r="U11" s="58"/>
      <c r="V11" s="59"/>
      <c r="W11" s="62"/>
      <c r="X11" s="59"/>
      <c r="Y11" s="58"/>
      <c r="Z11" s="63"/>
      <c r="AA11" s="320"/>
      <c r="AB11" s="63"/>
      <c r="AC11" s="64"/>
      <c r="AP11" s="250"/>
      <c r="AQ11" s="250"/>
      <c r="AR11" s="250"/>
      <c r="AS11" s="300" t="s">
        <v>98</v>
      </c>
      <c r="AT11" s="250"/>
      <c r="AU11" s="250"/>
      <c r="AV11" s="250"/>
      <c r="BJ11" s="65"/>
      <c r="BK11" s="320"/>
      <c r="BL11" s="66"/>
      <c r="BM11" s="311"/>
      <c r="BN11" s="63"/>
      <c r="BO11" s="67"/>
      <c r="BP11" s="63"/>
      <c r="BQ11" s="68"/>
      <c r="BR11" s="59"/>
      <c r="BS11" s="60"/>
      <c r="BY11" s="1"/>
      <c r="BZ11" s="193"/>
      <c r="CA11" s="199" t="s">
        <v>99</v>
      </c>
      <c r="CB11" s="195"/>
      <c r="CC11" s="195"/>
      <c r="CD11" s="198"/>
      <c r="CE11" s="351" t="s">
        <v>25</v>
      </c>
      <c r="CF11" s="195"/>
      <c r="CG11" s="207"/>
      <c r="CH11" s="149" t="s">
        <v>100</v>
      </c>
      <c r="CI11" s="359">
        <v>30</v>
      </c>
      <c r="CJ11" s="200"/>
      <c r="CK11" s="1"/>
    </row>
    <row r="12" spans="1:89" ht="18" customHeight="1" thickBot="1">
      <c r="A12" s="188"/>
      <c r="B12" s="193"/>
      <c r="C12" s="199" t="s">
        <v>96</v>
      </c>
      <c r="D12" s="195"/>
      <c r="E12" s="237" t="s">
        <v>101</v>
      </c>
      <c r="F12" s="348" t="s">
        <v>102</v>
      </c>
      <c r="G12" s="261"/>
      <c r="H12" s="195"/>
      <c r="I12" s="195"/>
      <c r="J12" s="149" t="s">
        <v>97</v>
      </c>
      <c r="K12" s="206" t="s">
        <v>103</v>
      </c>
      <c r="L12" s="200"/>
      <c r="M12" s="188"/>
      <c r="N12" s="188"/>
      <c r="O12" s="188"/>
      <c r="P12" s="69"/>
      <c r="Q12" s="69"/>
      <c r="R12" s="69"/>
      <c r="S12" s="69"/>
      <c r="T12" s="69"/>
      <c r="U12" s="69"/>
      <c r="V12" s="69"/>
      <c r="W12" s="69"/>
      <c r="X12" s="69"/>
      <c r="Y12" s="69"/>
      <c r="AP12" s="250"/>
      <c r="AQ12" s="250"/>
      <c r="AR12" s="250"/>
      <c r="AS12" s="272" t="s">
        <v>104</v>
      </c>
      <c r="AT12" s="250"/>
      <c r="AU12" s="250"/>
      <c r="AV12" s="250"/>
      <c r="AW12" s="70"/>
      <c r="BY12" s="1"/>
      <c r="BZ12" s="208"/>
      <c r="CA12" s="209"/>
      <c r="CB12" s="209"/>
      <c r="CC12" s="209"/>
      <c r="CD12" s="209"/>
      <c r="CE12" s="209"/>
      <c r="CF12" s="209"/>
      <c r="CG12" s="209"/>
      <c r="CH12" s="209"/>
      <c r="CI12" s="209"/>
      <c r="CJ12" s="210"/>
      <c r="CK12" s="1"/>
    </row>
    <row r="13" spans="1:89" ht="18" customHeight="1" thickTop="1">
      <c r="A13" s="188"/>
      <c r="B13" s="193"/>
      <c r="C13" s="199" t="s">
        <v>105</v>
      </c>
      <c r="D13" s="195"/>
      <c r="E13" s="237" t="s">
        <v>106</v>
      </c>
      <c r="F13" s="348" t="s">
        <v>107</v>
      </c>
      <c r="G13" s="195"/>
      <c r="H13" s="195"/>
      <c r="I13" s="207"/>
      <c r="J13" s="149" t="s">
        <v>100</v>
      </c>
      <c r="K13" s="206" t="s">
        <v>108</v>
      </c>
      <c r="L13" s="200"/>
      <c r="M13" s="188"/>
      <c r="N13" s="188"/>
      <c r="O13" s="188"/>
      <c r="AS13" s="272" t="s">
        <v>109</v>
      </c>
      <c r="BT13" s="69"/>
      <c r="BU13" s="69"/>
      <c r="BY13" s="1"/>
      <c r="BZ13" s="198"/>
      <c r="CA13" s="199"/>
      <c r="CB13" s="198"/>
      <c r="CC13" s="327"/>
      <c r="CD13" s="238"/>
      <c r="CE13" s="198"/>
      <c r="CF13" s="198"/>
      <c r="CG13" s="26"/>
      <c r="CH13" s="149"/>
      <c r="CI13" s="206"/>
      <c r="CJ13" s="198"/>
      <c r="CK13" s="1"/>
    </row>
    <row r="14" spans="1:89" ht="18" customHeight="1" thickBot="1">
      <c r="A14" s="188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10"/>
      <c r="M14" s="188"/>
      <c r="N14" s="188"/>
      <c r="O14" s="188"/>
      <c r="P14" s="69"/>
      <c r="Q14" s="69"/>
      <c r="R14" s="69"/>
      <c r="S14" s="69"/>
      <c r="T14" s="69"/>
      <c r="U14" s="69"/>
      <c r="V14" s="69"/>
      <c r="W14" s="69"/>
      <c r="Y14" s="69"/>
      <c r="AW14" s="70"/>
      <c r="BY14" s="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1"/>
    </row>
    <row r="15" spans="1:89" s="71" customFormat="1" ht="18" customHeight="1" thickTop="1">
      <c r="A15" s="188"/>
      <c r="B15" s="69"/>
      <c r="C15" s="69"/>
      <c r="D15"/>
      <c r="E15"/>
      <c r="F15"/>
      <c r="G15"/>
      <c r="H15"/>
      <c r="I15"/>
      <c r="J15" s="69"/>
      <c r="K15" s="69"/>
      <c r="L15"/>
      <c r="M15" s="188"/>
      <c r="N15" s="188"/>
      <c r="O15" s="188"/>
      <c r="AP15"/>
      <c r="AQ15"/>
      <c r="AR15"/>
      <c r="AT15"/>
      <c r="AU15" s="70"/>
      <c r="AV15"/>
      <c r="BC15" s="70"/>
      <c r="BD15" s="70"/>
      <c r="BP15" s="70"/>
      <c r="BY15" s="1"/>
      <c r="BZ15" s="328"/>
      <c r="CA15" s="328"/>
      <c r="CB15" s="250"/>
      <c r="CC15" s="250"/>
      <c r="CD15" s="250"/>
      <c r="CE15" s="250"/>
      <c r="CF15" s="250"/>
      <c r="CG15" s="250"/>
      <c r="CH15" s="328"/>
      <c r="CI15" s="250"/>
      <c r="CJ15" s="250"/>
      <c r="CK15" s="1"/>
    </row>
    <row r="16" spans="1:89" s="71" customFormat="1" ht="18" customHeight="1">
      <c r="A16" s="188"/>
      <c r="B16" s="188"/>
      <c r="C16" s="188"/>
      <c r="D16" s="250"/>
      <c r="E16" s="250"/>
      <c r="F16" s="250"/>
      <c r="G16" s="250"/>
      <c r="H16" s="250"/>
      <c r="I16" s="250"/>
      <c r="J16" s="188"/>
      <c r="K16" s="188"/>
      <c r="L16" s="188"/>
      <c r="M16" s="188"/>
      <c r="N16" s="188"/>
      <c r="O16" s="188"/>
      <c r="AN16"/>
      <c r="BD16" s="70"/>
      <c r="BP16" s="70"/>
      <c r="BY16" s="1"/>
      <c r="CB16" s="305"/>
      <c r="CC16" s="305"/>
      <c r="CD16" s="305"/>
      <c r="CE16" s="305"/>
      <c r="CF16" s="305"/>
      <c r="CG16" s="305"/>
      <c r="CI16" s="69"/>
      <c r="CJ16"/>
      <c r="CK16" s="1"/>
    </row>
    <row r="17" spans="1:89" ht="18" customHeight="1">
      <c r="A17" s="188"/>
      <c r="B17" s="188"/>
      <c r="C17" s="188"/>
      <c r="D17" s="250"/>
      <c r="E17" s="250"/>
      <c r="F17" s="250"/>
      <c r="G17" s="250"/>
      <c r="H17" s="250"/>
      <c r="I17" s="250"/>
      <c r="J17" s="188"/>
      <c r="K17" s="188"/>
      <c r="L17" s="188"/>
      <c r="M17" s="188"/>
      <c r="N17" s="188"/>
      <c r="O17" s="188"/>
      <c r="V17" s="69"/>
      <c r="AE17" s="70"/>
      <c r="AF17" s="70"/>
      <c r="AH17" s="70"/>
      <c r="AI17" s="70"/>
      <c r="AJ17" s="70"/>
      <c r="AK17" s="70"/>
      <c r="AL17" s="71"/>
      <c r="AP17" s="71"/>
      <c r="AR17" s="71"/>
      <c r="AS17" s="268"/>
      <c r="AT17" s="71"/>
      <c r="AU17" s="71"/>
      <c r="AW17" s="70"/>
      <c r="BC17" s="70"/>
      <c r="BQ17" s="70"/>
      <c r="BY17" s="1"/>
      <c r="CB17" s="306"/>
      <c r="CC17" s="306"/>
      <c r="CD17" s="26"/>
      <c r="CE17" s="26"/>
      <c r="CF17" s="306"/>
      <c r="CG17" s="306"/>
      <c r="CI17" s="69"/>
      <c r="CK17" s="1"/>
    </row>
    <row r="18" spans="1:89" ht="18" customHeight="1">
      <c r="A18" s="188"/>
      <c r="B18" s="80"/>
      <c r="C18" s="188"/>
      <c r="D18" s="305"/>
      <c r="E18" s="305"/>
      <c r="F18" s="305"/>
      <c r="G18" s="305"/>
      <c r="H18" s="305"/>
      <c r="I18" s="305"/>
      <c r="J18" s="188"/>
      <c r="K18" s="188"/>
      <c r="L18" s="188"/>
      <c r="M18" s="188"/>
      <c r="N18" s="188"/>
      <c r="O18" s="188"/>
      <c r="U18" s="69"/>
      <c r="V18" s="69"/>
      <c r="W18" s="69"/>
      <c r="AA18" s="70"/>
      <c r="AE18" s="70"/>
      <c r="AL18" s="70"/>
      <c r="AV18" s="70"/>
      <c r="AW18" s="70"/>
      <c r="AX18" s="70"/>
      <c r="AY18" s="70"/>
      <c r="AZ18" s="70"/>
      <c r="BF18" s="70"/>
      <c r="BM18" s="315"/>
      <c r="BQ18" s="70"/>
      <c r="BY18" s="1"/>
      <c r="BZ18" s="1"/>
      <c r="CA18" s="1"/>
      <c r="CB18" s="26"/>
      <c r="CC18" s="254"/>
      <c r="CD18" s="198"/>
      <c r="CE18" s="198"/>
      <c r="CF18" s="26"/>
      <c r="CG18" s="254"/>
      <c r="CH18" s="1"/>
      <c r="CK18" s="1"/>
    </row>
    <row r="19" spans="4:87" ht="18" customHeight="1">
      <c r="D19" s="306"/>
      <c r="E19" s="306"/>
      <c r="F19" s="26"/>
      <c r="G19" s="341"/>
      <c r="H19" s="306"/>
      <c r="I19" s="306"/>
      <c r="U19" s="69"/>
      <c r="V19" s="69"/>
      <c r="W19" s="69"/>
      <c r="AA19" s="70"/>
      <c r="AC19" s="70"/>
      <c r="AL19" s="70"/>
      <c r="AP19" s="266"/>
      <c r="BK19" s="70"/>
      <c r="BQ19" s="70"/>
      <c r="CB19" s="303"/>
      <c r="CC19" s="307"/>
      <c r="CD19" s="198"/>
      <c r="CE19" s="198"/>
      <c r="CF19" s="303"/>
      <c r="CG19" s="307"/>
      <c r="CH19" s="69"/>
      <c r="CI19" s="81"/>
    </row>
    <row r="20" spans="4:86" ht="18" customHeight="1">
      <c r="D20" s="303"/>
      <c r="E20" s="307"/>
      <c r="F20" s="198"/>
      <c r="G20" s="342" t="s">
        <v>81</v>
      </c>
      <c r="H20" s="303"/>
      <c r="I20" s="307"/>
      <c r="P20" s="250"/>
      <c r="U20" s="69"/>
      <c r="V20" s="69"/>
      <c r="W20" s="69"/>
      <c r="AF20" s="84" t="s">
        <v>92</v>
      </c>
      <c r="AL20" s="70"/>
      <c r="AM20" s="72"/>
      <c r="AQ20" s="268"/>
      <c r="AY20" s="72"/>
      <c r="BI20" s="72"/>
      <c r="BW20" s="70"/>
      <c r="CB20" s="26"/>
      <c r="CC20" s="254"/>
      <c r="CD20" s="198"/>
      <c r="CE20" s="198"/>
      <c r="CF20" s="26"/>
      <c r="CG20" s="254"/>
      <c r="CH20" s="69"/>
    </row>
    <row r="21" spans="4:88" ht="18" customHeight="1">
      <c r="D21" s="303"/>
      <c r="E21" s="307"/>
      <c r="F21" s="198"/>
      <c r="G21" s="198"/>
      <c r="H21" s="303"/>
      <c r="I21" s="307"/>
      <c r="U21" s="69"/>
      <c r="W21" s="69"/>
      <c r="AM21" s="70"/>
      <c r="AO21" s="262"/>
      <c r="AP21" s="72"/>
      <c r="AY21" s="70"/>
      <c r="BF21" s="70"/>
      <c r="BI21" s="70"/>
      <c r="CB21" s="304"/>
      <c r="CC21" s="308"/>
      <c r="CD21" s="198"/>
      <c r="CE21" s="198"/>
      <c r="CF21" s="304"/>
      <c r="CG21" s="308"/>
      <c r="CH21" s="69"/>
      <c r="CJ21" s="80"/>
    </row>
    <row r="22" spans="4:86" ht="18" customHeight="1">
      <c r="D22" s="303"/>
      <c r="E22" s="307"/>
      <c r="F22" s="198"/>
      <c r="G22" s="198"/>
      <c r="H22" s="303"/>
      <c r="I22" s="307"/>
      <c r="T22" s="69"/>
      <c r="AA22" s="70"/>
      <c r="AB22" s="70"/>
      <c r="AC22" s="83"/>
      <c r="AD22" s="70"/>
      <c r="AL22" s="259"/>
      <c r="AO22" s="71"/>
      <c r="AT22" s="381" t="s">
        <v>110</v>
      </c>
      <c r="BL22" s="266"/>
      <c r="BQ22" s="73"/>
      <c r="BV22" s="70"/>
      <c r="CB22" s="198"/>
      <c r="CC22" s="198"/>
      <c r="CD22" s="198"/>
      <c r="CE22" s="198"/>
      <c r="CF22" s="198"/>
      <c r="CG22" s="198"/>
      <c r="CH22" s="69"/>
    </row>
    <row r="23" spans="4:82" ht="18" customHeight="1">
      <c r="D23" s="304"/>
      <c r="E23" s="308"/>
      <c r="F23" s="198"/>
      <c r="G23" s="198"/>
      <c r="H23" s="304"/>
      <c r="I23" s="308"/>
      <c r="U23" s="69"/>
      <c r="V23" s="69"/>
      <c r="W23" s="268">
        <v>186.557</v>
      </c>
      <c r="X23" s="70"/>
      <c r="AB23" s="70"/>
      <c r="AC23" s="69"/>
      <c r="AD23" s="69"/>
      <c r="AK23" s="255"/>
      <c r="AO23" s="262"/>
      <c r="AZ23" s="74"/>
      <c r="BA23" s="262" t="s">
        <v>111</v>
      </c>
      <c r="BC23" s="69"/>
      <c r="BG23" s="260"/>
      <c r="BL23" s="69"/>
      <c r="BO23" s="255"/>
      <c r="BP23" s="70"/>
      <c r="CD23" s="70"/>
    </row>
    <row r="24" spans="4:85" ht="18" customHeight="1">
      <c r="D24" s="304"/>
      <c r="E24" s="309"/>
      <c r="F24" s="198"/>
      <c r="G24" s="198"/>
      <c r="H24" s="304"/>
      <c r="I24" s="309"/>
      <c r="S24" s="70"/>
      <c r="V24" s="70"/>
      <c r="AE24" s="70"/>
      <c r="AG24" s="70"/>
      <c r="AH24" s="70"/>
      <c r="AK24" s="70"/>
      <c r="AP24" s="73"/>
      <c r="AW24" s="70"/>
      <c r="AY24" s="255">
        <v>5</v>
      </c>
      <c r="AZ24" s="70"/>
      <c r="BA24" s="343"/>
      <c r="BB24" s="73"/>
      <c r="BO24" s="70"/>
      <c r="CD24" s="69"/>
      <c r="CE24" s="69"/>
      <c r="CF24" s="69"/>
      <c r="CG24" s="69"/>
    </row>
    <row r="25" spans="28:86" ht="18" customHeight="1">
      <c r="AB25" s="70"/>
      <c r="AC25" s="259"/>
      <c r="AF25" s="74"/>
      <c r="AM25" s="70"/>
      <c r="AP25" s="70"/>
      <c r="AW25" s="73">
        <v>4</v>
      </c>
      <c r="AY25" s="70"/>
      <c r="AZ25" s="70"/>
      <c r="BA25" s="309"/>
      <c r="BB25" s="70"/>
      <c r="BD25" s="70"/>
      <c r="BI25" s="70"/>
      <c r="BJ25" s="70"/>
      <c r="BK25" s="70"/>
      <c r="BM25" s="69"/>
      <c r="BV25" s="70"/>
      <c r="CB25" s="70"/>
      <c r="CD25" s="69"/>
      <c r="CE25" s="69"/>
      <c r="CG25" s="69"/>
      <c r="CH25" s="69"/>
    </row>
    <row r="26" spans="20:86" ht="18" customHeight="1">
      <c r="T26" s="70"/>
      <c r="U26" s="69"/>
      <c r="V26" s="70"/>
      <c r="AA26" s="70"/>
      <c r="AQ26" s="75"/>
      <c r="BA26" s="262" t="s">
        <v>112</v>
      </c>
      <c r="BD26" s="70"/>
      <c r="BJ26" s="70"/>
      <c r="BK26" s="79"/>
      <c r="BL26" s="70"/>
      <c r="BN26" s="70"/>
      <c r="BR26" s="255"/>
      <c r="BS26" s="255"/>
      <c r="BV26" s="70"/>
      <c r="BY26" s="260"/>
      <c r="CD26" s="69"/>
      <c r="CE26" s="69"/>
      <c r="CF26" s="69"/>
      <c r="CH26" s="69"/>
    </row>
    <row r="27" spans="20:84" ht="18" customHeight="1">
      <c r="T27" s="255"/>
      <c r="AH27" s="70"/>
      <c r="AK27" s="74"/>
      <c r="AM27" s="74"/>
      <c r="AN27" s="74"/>
      <c r="AT27" s="381" t="s">
        <v>113</v>
      </c>
      <c r="AU27" s="74"/>
      <c r="BL27" s="255"/>
      <c r="BR27" s="70"/>
      <c r="BS27" s="70"/>
      <c r="CC27" s="69"/>
      <c r="CD27" s="69"/>
      <c r="CE27" s="69"/>
      <c r="CF27" s="69"/>
    </row>
    <row r="28" spans="6:83" ht="18" customHeight="1">
      <c r="F28" s="256"/>
      <c r="G28" s="256"/>
      <c r="H28" s="70"/>
      <c r="J28" s="70"/>
      <c r="M28" s="70"/>
      <c r="Q28" s="70"/>
      <c r="U28" s="70"/>
      <c r="X28" s="70"/>
      <c r="AB28" s="75"/>
      <c r="AC28" s="70"/>
      <c r="AD28" s="70"/>
      <c r="AK28" s="70"/>
      <c r="AX28" s="70"/>
      <c r="BM28" s="70"/>
      <c r="BP28" s="70"/>
      <c r="BR28" s="70"/>
      <c r="BT28" s="70"/>
      <c r="BU28" s="74"/>
      <c r="BW28" s="258"/>
      <c r="BY28" s="70"/>
      <c r="CA28" s="77"/>
      <c r="CC28" s="70"/>
      <c r="CE28" s="70"/>
    </row>
    <row r="29" spans="4:77" ht="18" customHeight="1">
      <c r="D29" s="78"/>
      <c r="F29" s="188"/>
      <c r="S29" s="74"/>
      <c r="T29" s="69"/>
      <c r="U29" s="74"/>
      <c r="V29" s="70"/>
      <c r="AD29" s="75"/>
      <c r="AE29" s="315">
        <v>186.65</v>
      </c>
      <c r="BQ29" s="70"/>
      <c r="BR29" s="70"/>
      <c r="BX29" s="260"/>
      <c r="BY29" s="255"/>
    </row>
    <row r="30" spans="6:68" ht="18" customHeight="1">
      <c r="F30" s="257"/>
      <c r="M30" s="74"/>
      <c r="P30" s="70"/>
      <c r="S30" s="255"/>
      <c r="T30" s="70"/>
      <c r="U30" s="70"/>
      <c r="W30" s="70"/>
      <c r="AA30" s="70"/>
      <c r="AC30" s="74"/>
      <c r="AD30" s="70"/>
      <c r="AE30" s="70"/>
      <c r="AG30" s="70"/>
      <c r="AH30" s="82"/>
      <c r="AS30" s="70"/>
      <c r="BN30" s="262" t="s">
        <v>114</v>
      </c>
      <c r="BO30" s="71"/>
      <c r="BP30" s="79"/>
    </row>
    <row r="31" spans="1:89" ht="18" customHeight="1">
      <c r="A31" s="80"/>
      <c r="F31" s="188"/>
      <c r="M31" s="70"/>
      <c r="P31" s="70"/>
      <c r="R31" s="255"/>
      <c r="S31" s="70"/>
      <c r="T31" s="255"/>
      <c r="V31" s="83" t="s">
        <v>83</v>
      </c>
      <c r="W31" s="255"/>
      <c r="AB31" s="70"/>
      <c r="AR31" s="70"/>
      <c r="AW31" s="262"/>
      <c r="BI31" s="83" t="s">
        <v>115</v>
      </c>
      <c r="BM31" s="382" t="s">
        <v>116</v>
      </c>
      <c r="BN31" s="70"/>
      <c r="BP31" s="70"/>
      <c r="BS31" s="70"/>
      <c r="BU31" s="70"/>
      <c r="BW31" s="74"/>
      <c r="BX31" s="70"/>
      <c r="BY31" s="70"/>
      <c r="BZ31" s="70"/>
      <c r="CA31" s="70"/>
      <c r="CK31" s="80"/>
    </row>
    <row r="32" spans="22:84" ht="18" customHeight="1">
      <c r="V32" s="70"/>
      <c r="BC32" s="255">
        <v>6</v>
      </c>
      <c r="BD32" s="74">
        <v>7</v>
      </c>
      <c r="BR32" s="70"/>
      <c r="BS32" s="255"/>
      <c r="BV32" s="70"/>
      <c r="BX32" s="255"/>
      <c r="BY32" s="315">
        <v>187.19</v>
      </c>
      <c r="CE32" s="70"/>
      <c r="CF32" s="70"/>
    </row>
    <row r="33" spans="11:80" ht="18" customHeight="1">
      <c r="K33" s="314"/>
      <c r="M33" s="74"/>
      <c r="U33" s="70"/>
      <c r="V33" s="70"/>
      <c r="X33" s="70"/>
      <c r="AC33" s="70"/>
      <c r="AE33" s="70"/>
      <c r="AG33" s="70"/>
      <c r="BC33" s="70"/>
      <c r="BD33" s="70"/>
      <c r="BI33" s="82"/>
      <c r="BN33" s="70"/>
      <c r="BU33" s="70"/>
      <c r="BX33" s="70"/>
      <c r="CA33" s="70"/>
      <c r="CB33" s="70"/>
    </row>
    <row r="34" spans="1:88" ht="18" customHeight="1">
      <c r="A34" s="80"/>
      <c r="J34" s="70"/>
      <c r="K34" s="70"/>
      <c r="L34" s="70"/>
      <c r="P34" s="375" t="s">
        <v>84</v>
      </c>
      <c r="Q34" s="70"/>
      <c r="R34" s="70"/>
      <c r="S34" s="70"/>
      <c r="T34" s="70"/>
      <c r="U34" s="70"/>
      <c r="V34" s="83" t="s">
        <v>82</v>
      </c>
      <c r="X34" s="255"/>
      <c r="AC34" s="255"/>
      <c r="AE34" s="255"/>
      <c r="BN34" s="70"/>
      <c r="BS34" s="70"/>
      <c r="BU34" s="70"/>
      <c r="BW34" s="70"/>
      <c r="BX34" s="70"/>
      <c r="BY34" s="70"/>
      <c r="CA34" s="70"/>
      <c r="CI34" s="81" t="s">
        <v>95</v>
      </c>
      <c r="CJ34" s="80"/>
    </row>
    <row r="35" spans="12:79" ht="18" customHeight="1">
      <c r="L35" s="74">
        <v>1</v>
      </c>
      <c r="P35" s="74"/>
      <c r="R35" s="83"/>
      <c r="S35" s="255"/>
      <c r="T35" s="70"/>
      <c r="AA35" s="70"/>
      <c r="AC35" s="75"/>
      <c r="AW35" s="79" t="s">
        <v>78</v>
      </c>
      <c r="BI35" s="255">
        <v>8</v>
      </c>
      <c r="BM35" s="269" t="s">
        <v>117</v>
      </c>
      <c r="BR35" s="70"/>
      <c r="BW35" s="74"/>
      <c r="BZ35" s="74">
        <v>10</v>
      </c>
      <c r="CA35" s="77"/>
    </row>
    <row r="36" spans="2:88" ht="18" customHeight="1">
      <c r="B36" s="80"/>
      <c r="K36" s="260"/>
      <c r="L36" s="70"/>
      <c r="P36" s="70"/>
      <c r="S36" s="70"/>
      <c r="T36" s="70"/>
      <c r="U36" s="70"/>
      <c r="V36" s="70"/>
      <c r="W36" s="70"/>
      <c r="X36" s="70"/>
      <c r="AG36" s="82"/>
      <c r="AR36" s="74"/>
      <c r="BI36" s="70"/>
      <c r="BL36" s="70"/>
      <c r="BN36" s="70"/>
      <c r="BS36" s="70"/>
      <c r="BZ36" s="70"/>
      <c r="CJ36" s="80"/>
    </row>
    <row r="37" spans="6:77" ht="18" customHeight="1">
      <c r="F37" s="78"/>
      <c r="H37" s="70"/>
      <c r="O37" s="74"/>
      <c r="P37" s="74">
        <v>2</v>
      </c>
      <c r="Q37" s="70"/>
      <c r="R37" s="70"/>
      <c r="S37" s="70"/>
      <c r="T37" s="76"/>
      <c r="U37" s="74"/>
      <c r="V37" s="259" t="s">
        <v>72</v>
      </c>
      <c r="X37" s="70"/>
      <c r="Y37" s="70"/>
      <c r="AH37" s="70"/>
      <c r="AX37" s="70"/>
      <c r="BG37" s="70"/>
      <c r="BK37" s="70"/>
      <c r="BL37" s="70"/>
      <c r="BM37" s="70"/>
      <c r="BU37" s="74"/>
      <c r="BY37" s="70"/>
    </row>
    <row r="38" spans="1:79" ht="18" customHeight="1">
      <c r="A38" s="80"/>
      <c r="C38" s="84" t="s">
        <v>91</v>
      </c>
      <c r="G38" s="265"/>
      <c r="I38" s="70"/>
      <c r="U38" s="75"/>
      <c r="AA38" s="70"/>
      <c r="AD38" s="260"/>
      <c r="BD38" s="316" t="s">
        <v>118</v>
      </c>
      <c r="BI38" s="77"/>
      <c r="BK38" s="79"/>
      <c r="BL38" s="255"/>
      <c r="BM38" s="70"/>
      <c r="BP38" s="74">
        <v>9</v>
      </c>
      <c r="CA38" s="77"/>
    </row>
    <row r="39" spans="1:89" ht="18" customHeight="1">
      <c r="A39" s="80"/>
      <c r="H39" s="82"/>
      <c r="I39" s="70"/>
      <c r="Q39" s="70"/>
      <c r="X39" s="70"/>
      <c r="Y39" s="70"/>
      <c r="AG39" s="70"/>
      <c r="AJ39" s="70"/>
      <c r="AZ39" s="70"/>
      <c r="BE39" s="70"/>
      <c r="BF39" s="269"/>
      <c r="BL39" s="70"/>
      <c r="BM39" s="70"/>
      <c r="BN39" s="70"/>
      <c r="BP39" s="70"/>
      <c r="BQ39" s="70"/>
      <c r="CK39" s="80"/>
    </row>
    <row r="40" spans="7:71" ht="18" customHeight="1">
      <c r="G40" s="263"/>
      <c r="H40" s="70"/>
      <c r="I40" s="70"/>
      <c r="Q40" s="74">
        <v>3</v>
      </c>
      <c r="R40" s="74"/>
      <c r="S40" s="70"/>
      <c r="T40" s="70"/>
      <c r="U40" s="70"/>
      <c r="V40" s="70"/>
      <c r="X40" s="70"/>
      <c r="Y40" s="70"/>
      <c r="AD40" s="70"/>
      <c r="AH40" s="70"/>
      <c r="AV40" s="262"/>
      <c r="AZ40" s="70"/>
      <c r="BE40" s="70"/>
      <c r="BI40" s="70"/>
      <c r="BK40" s="70"/>
      <c r="BL40" s="72"/>
      <c r="BM40" s="69"/>
      <c r="BN40" s="72"/>
      <c r="BP40" s="255"/>
      <c r="BS40" s="74"/>
    </row>
    <row r="41" spans="7:68" ht="18" customHeight="1">
      <c r="G41" s="70"/>
      <c r="H41" s="70"/>
      <c r="S41" s="70"/>
      <c r="AA41" s="70"/>
      <c r="AD41" s="73"/>
      <c r="AE41" s="70"/>
      <c r="BP41" s="269" t="s">
        <v>88</v>
      </c>
    </row>
    <row r="42" spans="8:73" ht="18" customHeight="1">
      <c r="H42" s="70"/>
      <c r="O42" s="70"/>
      <c r="T42" s="70"/>
      <c r="U42" s="70"/>
      <c r="V42" s="70"/>
      <c r="AA42" s="70"/>
      <c r="AC42" s="70"/>
      <c r="AG42" s="70"/>
      <c r="AV42" s="262"/>
      <c r="BG42" s="260"/>
      <c r="BJ42" s="70"/>
      <c r="BQ42" s="70"/>
      <c r="BR42" s="70"/>
      <c r="BU42" s="267"/>
    </row>
    <row r="43" spans="5:82" ht="18" customHeight="1">
      <c r="E43" s="256"/>
      <c r="H43" s="70"/>
      <c r="I43" s="70"/>
      <c r="Q43" s="262" t="s">
        <v>13</v>
      </c>
      <c r="Y43" s="70"/>
      <c r="Z43" s="70"/>
      <c r="AA43" s="70"/>
      <c r="AC43" s="70"/>
      <c r="AL43" s="70"/>
      <c r="BA43" s="70"/>
      <c r="BC43" s="70"/>
      <c r="BD43" s="70"/>
      <c r="BJ43" s="70"/>
      <c r="BQ43" s="73"/>
      <c r="BZ43" s="70"/>
      <c r="CA43" s="70"/>
      <c r="CD43" s="70"/>
    </row>
    <row r="44" spans="7:82" ht="18" customHeight="1">
      <c r="G44" s="70"/>
      <c r="H44" s="70"/>
      <c r="I44" s="70"/>
      <c r="N44" s="313"/>
      <c r="Q44" s="343"/>
      <c r="W44" s="373" t="s">
        <v>119</v>
      </c>
      <c r="X44" s="73"/>
      <c r="AA44" s="69"/>
      <c r="BK44" s="374" t="s">
        <v>120</v>
      </c>
      <c r="BM44" s="343"/>
      <c r="BZ44" s="70"/>
      <c r="CA44" s="70"/>
      <c r="CD44" s="70"/>
    </row>
    <row r="45" spans="8:82" ht="18" customHeight="1">
      <c r="H45" s="70"/>
      <c r="Q45" s="309"/>
      <c r="V45" s="70"/>
      <c r="X45" s="70"/>
      <c r="Y45" s="260"/>
      <c r="Z45" s="69"/>
      <c r="AA45" s="69"/>
      <c r="AC45" s="69"/>
      <c r="AD45" s="69"/>
      <c r="AE45" s="69"/>
      <c r="AF45" s="69"/>
      <c r="AJ45" s="70"/>
      <c r="AS45" s="271" t="s">
        <v>121</v>
      </c>
      <c r="BB45" s="70"/>
      <c r="BG45" s="70"/>
      <c r="BH45" s="69"/>
      <c r="BI45" s="70"/>
      <c r="BL45" s="262" t="s">
        <v>15</v>
      </c>
      <c r="BM45" s="309"/>
      <c r="BO45" s="70"/>
      <c r="BZ45" s="70"/>
      <c r="CA45" s="70"/>
      <c r="CD45" s="70"/>
    </row>
    <row r="46" spans="7:82" ht="18" customHeight="1">
      <c r="G46" s="70"/>
      <c r="H46" s="70"/>
      <c r="I46" s="70"/>
      <c r="P46" s="69"/>
      <c r="Q46" s="262" t="s">
        <v>122</v>
      </c>
      <c r="R46" s="69"/>
      <c r="S46" s="69"/>
      <c r="T46" s="69"/>
      <c r="U46" s="69"/>
      <c r="V46" s="69"/>
      <c r="W46" s="69"/>
      <c r="X46" s="69"/>
      <c r="Y46" s="69"/>
      <c r="Z46" s="73"/>
      <c r="AJ46" s="70"/>
      <c r="AL46" s="70"/>
      <c r="AM46" s="70"/>
      <c r="AS46" s="272" t="s">
        <v>123</v>
      </c>
      <c r="BA46" s="70"/>
      <c r="BC46" s="70"/>
      <c r="BD46" s="70"/>
      <c r="BL46" s="69"/>
      <c r="BP46" s="70"/>
      <c r="BZ46" s="70"/>
      <c r="CA46" s="70"/>
      <c r="CD46" s="70"/>
    </row>
    <row r="47" spans="28:82" ht="18" customHeight="1">
      <c r="AB47" s="69"/>
      <c r="AC47" s="69"/>
      <c r="AD47" s="69"/>
      <c r="AE47" s="69"/>
      <c r="AG47" s="69"/>
      <c r="AH47" s="69"/>
      <c r="AI47" s="69"/>
      <c r="AJ47" s="69"/>
      <c r="AK47" s="69"/>
      <c r="AL47" s="69"/>
      <c r="AM47" s="69"/>
      <c r="AS47" s="272" t="s">
        <v>124</v>
      </c>
      <c r="AY47" s="69"/>
      <c r="AZ47" s="69"/>
      <c r="BA47" s="69"/>
      <c r="BB47" s="69"/>
      <c r="BC47" s="69"/>
      <c r="BE47" s="69"/>
      <c r="BF47" s="69"/>
      <c r="BG47" s="69"/>
      <c r="BH47" s="73"/>
      <c r="BL47" s="73"/>
      <c r="BZ47" s="70"/>
      <c r="CA47" s="70"/>
      <c r="CD47" s="70"/>
    </row>
    <row r="48" spans="7:82" ht="18" customHeight="1">
      <c r="G48" s="70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BG48" s="69"/>
      <c r="BH48" s="69"/>
      <c r="BL48" s="262" t="s">
        <v>125</v>
      </c>
      <c r="BT48" s="250"/>
      <c r="BU48" s="250"/>
      <c r="BV48" s="250"/>
      <c r="BW48" s="250"/>
      <c r="BX48" s="250"/>
      <c r="BY48" s="250"/>
      <c r="BZ48" s="70"/>
      <c r="CA48" s="70"/>
      <c r="CD48" s="70"/>
    </row>
    <row r="49" spans="7:77" ht="18" customHeight="1">
      <c r="G49" s="70"/>
      <c r="M49" s="250"/>
      <c r="N49" s="250"/>
      <c r="O49" s="250"/>
      <c r="P49" s="250"/>
      <c r="Q49" s="250"/>
      <c r="R49" s="250"/>
      <c r="AB49" s="69"/>
      <c r="AC49" s="71"/>
      <c r="AD49" s="71"/>
      <c r="AF49" s="70"/>
      <c r="AL49" s="70"/>
      <c r="AN49" s="69"/>
      <c r="AO49" s="69"/>
      <c r="AP49" s="69"/>
      <c r="AQ49" s="69"/>
      <c r="AR49" s="69"/>
      <c r="AS49" s="69"/>
      <c r="AT49" s="69"/>
      <c r="AU49" s="69"/>
      <c r="AV49" s="69"/>
      <c r="AW49" s="70"/>
      <c r="BF49" s="69"/>
      <c r="BG49" s="69"/>
      <c r="BL49" s="262" t="s">
        <v>126</v>
      </c>
      <c r="BT49" s="250"/>
      <c r="BU49" s="250"/>
      <c r="BV49" s="250"/>
      <c r="BW49" s="250"/>
      <c r="BX49" s="250"/>
      <c r="BY49" s="250"/>
    </row>
    <row r="50" spans="13:77" ht="18" customHeight="1">
      <c r="M50" s="250"/>
      <c r="N50" s="250"/>
      <c r="O50" s="250"/>
      <c r="P50" s="250"/>
      <c r="Q50" s="250"/>
      <c r="R50" s="250"/>
      <c r="AE50" s="69"/>
      <c r="AF50" s="69"/>
      <c r="AG50" s="73"/>
      <c r="AH50" s="69"/>
      <c r="AI50" s="69"/>
      <c r="AJ50" s="69"/>
      <c r="AK50" s="69"/>
      <c r="AN50" s="69"/>
      <c r="AO50" s="69"/>
      <c r="AP50" s="69"/>
      <c r="AQ50" s="69"/>
      <c r="AR50" s="69"/>
      <c r="AS50" s="69"/>
      <c r="AV50" s="69"/>
      <c r="AW50" s="69"/>
      <c r="AX50" s="69"/>
      <c r="BE50" s="69"/>
      <c r="BF50" s="69"/>
      <c r="BG50" s="69"/>
      <c r="BO50" s="69"/>
      <c r="BP50" s="69"/>
      <c r="BQ50" s="69"/>
      <c r="BT50" s="250"/>
      <c r="BU50" s="250"/>
      <c r="BV50" s="250"/>
      <c r="BW50" s="250"/>
      <c r="BX50" s="250"/>
      <c r="BY50" s="250"/>
    </row>
    <row r="51" spans="13:77" ht="18" customHeight="1" thickBot="1">
      <c r="M51" s="26"/>
      <c r="N51" s="199"/>
      <c r="O51" s="199"/>
      <c r="P51" s="199"/>
      <c r="Q51" s="199"/>
      <c r="R51" s="199"/>
      <c r="AA51" s="69"/>
      <c r="AB51" s="69"/>
      <c r="AC51" s="69"/>
      <c r="AM51" s="69"/>
      <c r="AN51" s="88" t="s">
        <v>29</v>
      </c>
      <c r="AO51" s="86" t="s">
        <v>127</v>
      </c>
      <c r="AP51" s="87" t="s">
        <v>128</v>
      </c>
      <c r="AQ51" s="85" t="s">
        <v>129</v>
      </c>
      <c r="AR51" s="242" t="s">
        <v>130</v>
      </c>
      <c r="AS51" s="89"/>
      <c r="AT51" s="90"/>
      <c r="AU51" s="292" t="s">
        <v>131</v>
      </c>
      <c r="AV51" s="292"/>
      <c r="AW51" s="90"/>
      <c r="AX51" s="91"/>
      <c r="BG51" s="69"/>
      <c r="BH51" s="199"/>
      <c r="BI51" s="199"/>
      <c r="BJ51" s="199"/>
      <c r="BK51" s="199"/>
      <c r="BL51" s="199"/>
      <c r="BM51" s="26"/>
      <c r="BN51" s="26"/>
      <c r="BO51" s="199"/>
      <c r="BP51" s="26"/>
      <c r="BQ51" s="26"/>
      <c r="BT51" s="199"/>
      <c r="BU51" s="199"/>
      <c r="BV51" s="199"/>
      <c r="BW51" s="199"/>
      <c r="BX51" s="199"/>
      <c r="BY51" s="26"/>
    </row>
    <row r="52" spans="13:77" ht="18" customHeight="1" thickBot="1" thickTop="1">
      <c r="M52" s="198"/>
      <c r="N52" s="198"/>
      <c r="O52" s="198"/>
      <c r="P52" s="198"/>
      <c r="Q52" s="198"/>
      <c r="R52" s="198"/>
      <c r="AA52" s="199"/>
      <c r="AB52" s="26"/>
      <c r="AC52" s="26"/>
      <c r="AM52" s="69"/>
      <c r="AN52" s="96"/>
      <c r="AO52" s="7"/>
      <c r="AP52" s="7"/>
      <c r="AQ52" s="7"/>
      <c r="AR52" s="7"/>
      <c r="AS52" s="97" t="s">
        <v>132</v>
      </c>
      <c r="AT52" s="7"/>
      <c r="AU52" s="7"/>
      <c r="AV52" s="7"/>
      <c r="AW52" s="7"/>
      <c r="AX52" s="98"/>
      <c r="AZ52" s="88" t="s">
        <v>29</v>
      </c>
      <c r="BA52" s="86" t="s">
        <v>127</v>
      </c>
      <c r="BB52" s="242" t="s">
        <v>130</v>
      </c>
      <c r="BC52" s="292" t="s">
        <v>131</v>
      </c>
      <c r="BD52" s="292"/>
      <c r="BE52" s="292"/>
      <c r="BF52" s="377"/>
      <c r="BG52" s="69"/>
      <c r="BH52" s="198"/>
      <c r="BI52" s="198"/>
      <c r="BJ52" s="198"/>
      <c r="BK52" s="198"/>
      <c r="BT52" s="337"/>
      <c r="BU52" s="337"/>
      <c r="BV52" s="337"/>
      <c r="BW52" s="337"/>
      <c r="BX52" s="337"/>
      <c r="BY52" s="337"/>
    </row>
    <row r="53" spans="13:77" ht="18" customHeight="1" thickTop="1">
      <c r="M53" s="26"/>
      <c r="N53" s="26"/>
      <c r="O53" s="26"/>
      <c r="P53" s="26"/>
      <c r="Q53" s="26"/>
      <c r="R53" s="26"/>
      <c r="AA53" s="198"/>
      <c r="AB53" s="198"/>
      <c r="AC53" s="198"/>
      <c r="AN53" s="355">
        <v>3</v>
      </c>
      <c r="AO53" s="99">
        <v>186.475</v>
      </c>
      <c r="AP53" s="105">
        <v>51</v>
      </c>
      <c r="AQ53" s="108">
        <f aca="true" t="shared" si="0" ref="AQ53:AQ59">AO53+(AP53/1000)</f>
        <v>186.52599999999998</v>
      </c>
      <c r="AR53" s="212" t="s">
        <v>133</v>
      </c>
      <c r="AS53" s="110" t="s">
        <v>134</v>
      </c>
      <c r="AT53" s="107"/>
      <c r="AV53" s="37"/>
      <c r="AX53" s="25"/>
      <c r="AZ53" s="96"/>
      <c r="BA53" s="7"/>
      <c r="BB53" s="7"/>
      <c r="BC53" s="376"/>
      <c r="BD53" s="376"/>
      <c r="BE53" s="376"/>
      <c r="BF53" s="14"/>
      <c r="BH53" s="26"/>
      <c r="BI53" s="26"/>
      <c r="BJ53" s="26"/>
      <c r="BK53" s="26"/>
      <c r="BL53" s="250"/>
      <c r="BM53" s="250"/>
      <c r="BN53" s="250"/>
      <c r="BO53" s="250"/>
      <c r="BP53" s="250"/>
      <c r="BQ53" s="250"/>
      <c r="BR53" s="250"/>
      <c r="BT53" s="26"/>
      <c r="BU53" s="26"/>
      <c r="BV53" s="26"/>
      <c r="BW53" s="26"/>
      <c r="BX53" s="26"/>
      <c r="BY53" s="26"/>
    </row>
    <row r="54" spans="13:77" ht="21" customHeight="1" thickBot="1">
      <c r="M54" s="198"/>
      <c r="N54" s="330"/>
      <c r="O54" s="329"/>
      <c r="P54" s="253"/>
      <c r="Q54" s="252"/>
      <c r="R54" s="26"/>
      <c r="AA54" s="250"/>
      <c r="AB54" s="250"/>
      <c r="AC54" s="250"/>
      <c r="AF54" s="88" t="s">
        <v>29</v>
      </c>
      <c r="AG54" s="86" t="s">
        <v>127</v>
      </c>
      <c r="AH54" s="242" t="s">
        <v>130</v>
      </c>
      <c r="AI54" s="292" t="s">
        <v>131</v>
      </c>
      <c r="AJ54" s="292"/>
      <c r="AK54" s="292"/>
      <c r="AL54" s="377"/>
      <c r="AN54" s="356">
        <v>4</v>
      </c>
      <c r="AO54" s="103">
        <v>186.858</v>
      </c>
      <c r="AP54" s="105">
        <v>-37</v>
      </c>
      <c r="AQ54" s="108">
        <f t="shared" si="0"/>
        <v>186.821</v>
      </c>
      <c r="AR54" s="212" t="s">
        <v>133</v>
      </c>
      <c r="AS54" s="249" t="s">
        <v>135</v>
      </c>
      <c r="AT54" s="107"/>
      <c r="AV54" s="107"/>
      <c r="AX54" s="23"/>
      <c r="AZ54" s="355"/>
      <c r="BA54" s="99"/>
      <c r="BB54" s="212"/>
      <c r="BC54" s="69"/>
      <c r="BD54" s="69"/>
      <c r="BE54" s="69"/>
      <c r="BF54" s="378"/>
      <c r="BH54" s="251"/>
      <c r="BI54" s="252"/>
      <c r="BJ54" s="253"/>
      <c r="BK54" s="252"/>
      <c r="BL54" s="250"/>
      <c r="BM54" s="250"/>
      <c r="BN54" s="250"/>
      <c r="BO54" s="250"/>
      <c r="BP54" s="250"/>
      <c r="BQ54" s="250"/>
      <c r="BR54" s="250"/>
      <c r="BT54" s="330"/>
      <c r="BU54" s="329"/>
      <c r="BV54" s="253"/>
      <c r="BW54" s="252"/>
      <c r="BX54" s="26"/>
      <c r="BY54" s="198"/>
    </row>
    <row r="55" spans="2:88" ht="21" customHeight="1" thickBot="1" thickTop="1">
      <c r="B55" s="332" t="s">
        <v>29</v>
      </c>
      <c r="C55" s="333" t="s">
        <v>127</v>
      </c>
      <c r="D55" s="333" t="s">
        <v>128</v>
      </c>
      <c r="E55" s="333" t="s">
        <v>129</v>
      </c>
      <c r="F55" s="334" t="s">
        <v>130</v>
      </c>
      <c r="G55" s="335"/>
      <c r="H55" s="333" t="s">
        <v>29</v>
      </c>
      <c r="I55" s="333" t="s">
        <v>127</v>
      </c>
      <c r="J55" s="333" t="s">
        <v>128</v>
      </c>
      <c r="K55" s="333" t="s">
        <v>129</v>
      </c>
      <c r="L55" s="336" t="s">
        <v>130</v>
      </c>
      <c r="M55" s="198"/>
      <c r="N55" s="330"/>
      <c r="O55" s="329"/>
      <c r="P55" s="253"/>
      <c r="Q55" s="252"/>
      <c r="R55" s="26"/>
      <c r="AA55" s="250"/>
      <c r="AB55" s="250"/>
      <c r="AC55" s="250"/>
      <c r="AF55" s="96"/>
      <c r="AG55" s="7"/>
      <c r="AH55" s="7"/>
      <c r="AI55" s="376"/>
      <c r="AJ55" s="376"/>
      <c r="AK55" s="376"/>
      <c r="AL55" s="14"/>
      <c r="AN55" s="355">
        <v>5</v>
      </c>
      <c r="AO55" s="99">
        <v>186.891</v>
      </c>
      <c r="AP55" s="105">
        <v>-51</v>
      </c>
      <c r="AQ55" s="108">
        <f t="shared" si="0"/>
        <v>186.84</v>
      </c>
      <c r="AR55" s="212" t="s">
        <v>133</v>
      </c>
      <c r="AS55" s="110" t="s">
        <v>136</v>
      </c>
      <c r="AT55" s="26"/>
      <c r="AV55" s="26"/>
      <c r="AX55" s="109"/>
      <c r="AZ55" s="356" t="s">
        <v>113</v>
      </c>
      <c r="BA55" s="103">
        <v>186.819</v>
      </c>
      <c r="BB55" s="212" t="s">
        <v>133</v>
      </c>
      <c r="BC55" s="110" t="s">
        <v>137</v>
      </c>
      <c r="BD55" s="69"/>
      <c r="BE55" s="69"/>
      <c r="BF55" s="378"/>
      <c r="BH55" s="251"/>
      <c r="BI55" s="252"/>
      <c r="BJ55" s="253"/>
      <c r="BK55" s="252"/>
      <c r="BL55" s="337"/>
      <c r="BM55" s="337"/>
      <c r="BN55" s="337"/>
      <c r="BO55" s="338"/>
      <c r="BP55" s="337"/>
      <c r="BQ55" s="337"/>
      <c r="BR55" s="337"/>
      <c r="BT55" s="330"/>
      <c r="BU55" s="329"/>
      <c r="BV55" s="253"/>
      <c r="BW55" s="252"/>
      <c r="BX55" s="26"/>
      <c r="BY55" s="198"/>
      <c r="BZ55" s="332" t="s">
        <v>29</v>
      </c>
      <c r="CA55" s="333" t="s">
        <v>127</v>
      </c>
      <c r="CB55" s="333" t="s">
        <v>128</v>
      </c>
      <c r="CC55" s="333" t="s">
        <v>129</v>
      </c>
      <c r="CD55" s="339" t="s">
        <v>130</v>
      </c>
      <c r="CE55" s="335"/>
      <c r="CF55" s="333" t="s">
        <v>29</v>
      </c>
      <c r="CG55" s="333" t="s">
        <v>127</v>
      </c>
      <c r="CH55" s="333" t="s">
        <v>128</v>
      </c>
      <c r="CI55" s="333" t="s">
        <v>129</v>
      </c>
      <c r="CJ55" s="336" t="s">
        <v>130</v>
      </c>
    </row>
    <row r="56" spans="2:88" ht="21" customHeight="1" thickTop="1">
      <c r="B56" s="13"/>
      <c r="C56" s="10"/>
      <c r="D56" s="10"/>
      <c r="E56" s="10"/>
      <c r="F56" s="10"/>
      <c r="G56" s="9" t="s">
        <v>61</v>
      </c>
      <c r="H56" s="10"/>
      <c r="I56" s="10"/>
      <c r="J56" s="9"/>
      <c r="K56" s="10"/>
      <c r="L56" s="11"/>
      <c r="M56" s="198"/>
      <c r="N56" s="330"/>
      <c r="O56" s="329"/>
      <c r="P56" s="253"/>
      <c r="Q56" s="252"/>
      <c r="R56" s="26"/>
      <c r="AA56" s="250"/>
      <c r="AB56" s="250"/>
      <c r="AC56" s="250"/>
      <c r="AF56" s="355"/>
      <c r="AG56" s="99"/>
      <c r="AH56" s="212"/>
      <c r="AI56" s="69"/>
      <c r="AJ56" s="69"/>
      <c r="AK56" s="69"/>
      <c r="AL56" s="378"/>
      <c r="AN56" s="104" t="s">
        <v>47</v>
      </c>
      <c r="AO56" s="99">
        <v>0.007000000000005002</v>
      </c>
      <c r="AP56" s="105">
        <v>51</v>
      </c>
      <c r="AQ56" s="108">
        <f t="shared" si="0"/>
        <v>0.058000000000005</v>
      </c>
      <c r="AR56" s="212" t="s">
        <v>133</v>
      </c>
      <c r="AS56" s="110" t="s">
        <v>138</v>
      </c>
      <c r="AT56" s="26"/>
      <c r="AV56" s="26"/>
      <c r="AX56" s="23"/>
      <c r="AZ56" s="356" t="s">
        <v>110</v>
      </c>
      <c r="BA56" s="103">
        <v>186.82</v>
      </c>
      <c r="BB56" s="212" t="s">
        <v>133</v>
      </c>
      <c r="BC56" s="380" t="s">
        <v>139</v>
      </c>
      <c r="BD56" s="69"/>
      <c r="BE56" s="69"/>
      <c r="BF56" s="378"/>
      <c r="BH56" s="251"/>
      <c r="BI56" s="252"/>
      <c r="BJ56" s="253"/>
      <c r="BK56" s="252"/>
      <c r="BL56" s="337"/>
      <c r="BM56" s="199"/>
      <c r="BN56" s="337"/>
      <c r="BO56" s="199"/>
      <c r="BP56" s="337"/>
      <c r="BQ56" s="199"/>
      <c r="BR56" s="337"/>
      <c r="BT56" s="330"/>
      <c r="BU56" s="329"/>
      <c r="BV56" s="253"/>
      <c r="BW56" s="252"/>
      <c r="BX56" s="26"/>
      <c r="BY56" s="198"/>
      <c r="BZ56" s="215"/>
      <c r="CA56" s="216"/>
      <c r="CB56" s="9"/>
      <c r="CC56" s="216"/>
      <c r="CD56" s="216"/>
      <c r="CE56" s="9" t="s">
        <v>61</v>
      </c>
      <c r="CF56" s="216"/>
      <c r="CG56" s="216"/>
      <c r="CH56" s="216"/>
      <c r="CI56" s="216"/>
      <c r="CJ56" s="217"/>
    </row>
    <row r="57" spans="2:88" ht="21" customHeight="1">
      <c r="B57" s="92"/>
      <c r="C57" s="93"/>
      <c r="D57" s="93"/>
      <c r="E57" s="93"/>
      <c r="F57" s="94"/>
      <c r="G57" s="94"/>
      <c r="H57" s="93"/>
      <c r="I57" s="93"/>
      <c r="J57" s="93"/>
      <c r="K57" s="93"/>
      <c r="L57" s="95"/>
      <c r="M57" s="198"/>
      <c r="N57" s="251"/>
      <c r="O57" s="252"/>
      <c r="P57" s="253"/>
      <c r="Q57" s="252"/>
      <c r="R57" s="26"/>
      <c r="AA57" s="250"/>
      <c r="AB57" s="250"/>
      <c r="AC57" s="250"/>
      <c r="AF57" s="356" t="s">
        <v>119</v>
      </c>
      <c r="AG57" s="103">
        <v>186.552</v>
      </c>
      <c r="AH57" s="212" t="s">
        <v>133</v>
      </c>
      <c r="AI57" s="110" t="s">
        <v>140</v>
      </c>
      <c r="AJ57" s="69"/>
      <c r="AK57" s="69"/>
      <c r="AL57" s="378"/>
      <c r="AN57" s="355">
        <v>7</v>
      </c>
      <c r="AO57" s="99">
        <v>186.935</v>
      </c>
      <c r="AP57" s="105">
        <v>37</v>
      </c>
      <c r="AQ57" s="108">
        <f t="shared" si="0"/>
        <v>186.972</v>
      </c>
      <c r="AR57" s="212" t="s">
        <v>133</v>
      </c>
      <c r="AS57" s="110" t="s">
        <v>141</v>
      </c>
      <c r="AT57" s="26"/>
      <c r="AV57" s="26"/>
      <c r="AX57" s="109"/>
      <c r="AZ57" s="356" t="s">
        <v>120</v>
      </c>
      <c r="BA57" s="103">
        <v>187.03</v>
      </c>
      <c r="BB57" s="212" t="s">
        <v>133</v>
      </c>
      <c r="BC57" s="110" t="s">
        <v>142</v>
      </c>
      <c r="BD57" s="69"/>
      <c r="BE57" s="69"/>
      <c r="BF57" s="378"/>
      <c r="BH57" s="251"/>
      <c r="BI57" s="252"/>
      <c r="BJ57" s="253"/>
      <c r="BK57" s="252"/>
      <c r="BL57" s="337"/>
      <c r="BM57" s="337"/>
      <c r="BN57" s="337"/>
      <c r="BO57" s="337"/>
      <c r="BP57" s="337"/>
      <c r="BQ57" s="337"/>
      <c r="BR57" s="337"/>
      <c r="BT57" s="330"/>
      <c r="BU57" s="329"/>
      <c r="BV57" s="253"/>
      <c r="BW57" s="252"/>
      <c r="BX57" s="26"/>
      <c r="BY57" s="198"/>
      <c r="BZ57" s="92"/>
      <c r="CA57" s="93"/>
      <c r="CB57" s="93"/>
      <c r="CC57" s="93"/>
      <c r="CD57" s="218"/>
      <c r="CE57" s="94"/>
      <c r="CF57" s="93"/>
      <c r="CG57" s="93"/>
      <c r="CH57" s="93"/>
      <c r="CI57" s="93"/>
      <c r="CJ57" s="95"/>
    </row>
    <row r="58" spans="2:88" ht="21" customHeight="1">
      <c r="B58" s="353">
        <v>1</v>
      </c>
      <c r="C58" s="101">
        <v>186.425</v>
      </c>
      <c r="D58" s="102">
        <v>55</v>
      </c>
      <c r="E58" s="103">
        <f>C58+D58*0.001</f>
        <v>186.48000000000002</v>
      </c>
      <c r="F58" s="31" t="s">
        <v>143</v>
      </c>
      <c r="G58" s="100"/>
      <c r="H58" s="354">
        <v>2</v>
      </c>
      <c r="I58" s="99">
        <v>186.468</v>
      </c>
      <c r="J58" s="102">
        <v>51</v>
      </c>
      <c r="K58" s="103">
        <f>I58+J58*0.001</f>
        <v>186.51899999999998</v>
      </c>
      <c r="L58" s="43" t="s">
        <v>143</v>
      </c>
      <c r="M58" s="198"/>
      <c r="N58" s="251"/>
      <c r="O58" s="252"/>
      <c r="P58" s="253"/>
      <c r="Q58" s="252"/>
      <c r="R58" s="26"/>
      <c r="AA58" s="250"/>
      <c r="AB58" s="250"/>
      <c r="AC58" s="250"/>
      <c r="AF58" s="355"/>
      <c r="AG58" s="99"/>
      <c r="AH58" s="212"/>
      <c r="AI58" s="110" t="s">
        <v>144</v>
      </c>
      <c r="AJ58" s="69"/>
      <c r="AK58" s="69"/>
      <c r="AL58" s="378"/>
      <c r="AN58" s="355">
        <v>8</v>
      </c>
      <c r="AO58" s="99">
        <v>187.005</v>
      </c>
      <c r="AP58" s="105">
        <v>-51</v>
      </c>
      <c r="AQ58" s="108">
        <f t="shared" si="0"/>
        <v>186.954</v>
      </c>
      <c r="AR58" s="212" t="s">
        <v>133</v>
      </c>
      <c r="AS58" s="110" t="s">
        <v>145</v>
      </c>
      <c r="AT58" s="26"/>
      <c r="AU58" s="71"/>
      <c r="AV58" s="26"/>
      <c r="AW58" s="71"/>
      <c r="AX58" s="109"/>
      <c r="AZ58" s="356" t="s">
        <v>116</v>
      </c>
      <c r="BA58" s="103">
        <v>187.05</v>
      </c>
      <c r="BB58" s="212" t="s">
        <v>133</v>
      </c>
      <c r="BC58" s="110" t="s">
        <v>146</v>
      </c>
      <c r="BD58" s="69"/>
      <c r="BE58" s="69"/>
      <c r="BF58" s="378"/>
      <c r="BH58" s="251"/>
      <c r="BI58" s="252"/>
      <c r="BJ58" s="253"/>
      <c r="BK58" s="252"/>
      <c r="BL58" s="337"/>
      <c r="BM58" s="199"/>
      <c r="BN58" s="337"/>
      <c r="BO58" s="199"/>
      <c r="BP58" s="337"/>
      <c r="BQ58" s="199"/>
      <c r="BR58" s="337"/>
      <c r="BT58" s="330"/>
      <c r="BU58" s="329"/>
      <c r="BV58" s="253"/>
      <c r="BW58" s="252"/>
      <c r="BX58" s="26"/>
      <c r="BY58" s="198"/>
      <c r="BZ58" s="355">
        <v>6</v>
      </c>
      <c r="CA58" s="99">
        <v>186.924</v>
      </c>
      <c r="CB58" s="102">
        <v>-51</v>
      </c>
      <c r="CC58" s="103">
        <f>CA58+CB58*0.001</f>
        <v>186.87300000000002</v>
      </c>
      <c r="CD58" s="106" t="s">
        <v>143</v>
      </c>
      <c r="CE58" s="100"/>
      <c r="CF58" s="358">
        <v>10</v>
      </c>
      <c r="CG58" s="101">
        <v>187.201</v>
      </c>
      <c r="CH58" s="102">
        <v>-51</v>
      </c>
      <c r="CI58" s="103">
        <f>CG58+CH58*0.001</f>
        <v>187.15</v>
      </c>
      <c r="CJ58" s="43" t="s">
        <v>143</v>
      </c>
    </row>
    <row r="59" spans="2:88" ht="18" customHeight="1" thickBot="1">
      <c r="B59" s="111"/>
      <c r="C59" s="112"/>
      <c r="D59" s="113"/>
      <c r="E59" s="113"/>
      <c r="F59" s="114"/>
      <c r="G59" s="115"/>
      <c r="H59" s="116"/>
      <c r="I59" s="112"/>
      <c r="J59" s="113"/>
      <c r="K59" s="113"/>
      <c r="L59" s="117"/>
      <c r="M59" s="198"/>
      <c r="N59" s="331"/>
      <c r="O59" s="254"/>
      <c r="P59" s="26"/>
      <c r="Q59" s="26"/>
      <c r="R59" s="26"/>
      <c r="AA59" s="250"/>
      <c r="AB59" s="250"/>
      <c r="AC59" s="250"/>
      <c r="AD59" s="3"/>
      <c r="AE59" s="278"/>
      <c r="AF59" s="379"/>
      <c r="AG59" s="246"/>
      <c r="AH59" s="118"/>
      <c r="AI59" s="213"/>
      <c r="AJ59" s="213"/>
      <c r="AK59" s="213"/>
      <c r="AL59" s="214"/>
      <c r="AN59" s="357">
        <v>9</v>
      </c>
      <c r="AO59" s="246">
        <v>187.081</v>
      </c>
      <c r="AP59" s="247">
        <v>-51</v>
      </c>
      <c r="AQ59" s="248">
        <f t="shared" si="0"/>
        <v>187.03</v>
      </c>
      <c r="AR59" s="118" t="s">
        <v>133</v>
      </c>
      <c r="AS59" s="340" t="s">
        <v>147</v>
      </c>
      <c r="AT59" s="213"/>
      <c r="AU59" s="213"/>
      <c r="AV59" s="213"/>
      <c r="AW59" s="213"/>
      <c r="AX59" s="214"/>
      <c r="AZ59" s="379"/>
      <c r="BA59" s="246"/>
      <c r="BB59" s="118"/>
      <c r="BC59" s="213"/>
      <c r="BD59" s="213"/>
      <c r="BE59" s="213"/>
      <c r="BF59" s="214"/>
      <c r="BG59" s="3"/>
      <c r="BH59" s="278"/>
      <c r="BI59" s="254"/>
      <c r="BJ59" s="26"/>
      <c r="BK59" s="26"/>
      <c r="BL59" s="337"/>
      <c r="BM59" s="337"/>
      <c r="BN59" s="337"/>
      <c r="BO59" s="199"/>
      <c r="BP59" s="337"/>
      <c r="BQ59" s="199"/>
      <c r="BR59" s="337"/>
      <c r="BT59" s="331"/>
      <c r="BU59" s="254"/>
      <c r="BV59" s="26"/>
      <c r="BW59" s="26"/>
      <c r="BX59" s="26"/>
      <c r="BY59" s="198"/>
      <c r="BZ59" s="111"/>
      <c r="CA59" s="112"/>
      <c r="CB59" s="113"/>
      <c r="CC59" s="113"/>
      <c r="CD59" s="119"/>
      <c r="CE59" s="115"/>
      <c r="CF59" s="116"/>
      <c r="CG59" s="112"/>
      <c r="CH59" s="113"/>
      <c r="CI59" s="113"/>
      <c r="CJ59" s="117"/>
    </row>
    <row r="60" ht="12.75" customHeight="1"/>
    <row r="61" spans="31:54" ht="12.75" customHeight="1">
      <c r="AE61" s="69"/>
      <c r="AF61" s="69"/>
      <c r="AG61" s="69"/>
      <c r="AH61" s="69"/>
      <c r="AI61" s="69"/>
      <c r="AJ61" s="69"/>
      <c r="AK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</row>
    <row r="62" spans="20:44" s="71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71"/>
      <c r="CE63" s="71"/>
      <c r="CF63" s="71"/>
      <c r="CG63" s="71"/>
      <c r="CH63" s="71"/>
    </row>
    <row r="64" spans="82:86" ht="12.75">
      <c r="CD64" s="71"/>
      <c r="CE64" s="71"/>
      <c r="CF64" s="71"/>
      <c r="CG64" s="71"/>
      <c r="CH64" s="71"/>
    </row>
    <row r="65" spans="82:86" ht="12.75">
      <c r="CD65" s="71"/>
      <c r="CE65" s="71"/>
      <c r="CF65" s="71"/>
      <c r="CG65" s="71"/>
      <c r="CH65" s="71"/>
    </row>
    <row r="66" spans="82:86" ht="12.75">
      <c r="CD66" s="71"/>
      <c r="CE66" s="71"/>
      <c r="CF66" s="71"/>
      <c r="CG66" s="71"/>
      <c r="CH66" s="71"/>
    </row>
    <row r="67" spans="82:86" ht="12.75">
      <c r="CD67" s="71"/>
      <c r="CE67" s="71"/>
      <c r="CF67" s="71"/>
      <c r="CG67" s="71"/>
      <c r="CH67" s="71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958604" r:id="rId1"/>
    <oleObject progId="Paint.Picture" shapeId="959003" r:id="rId2"/>
    <oleObject progId="Paint.Picture" shapeId="98918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2012-02-24T09:05:02Z</cp:lastPrinted>
  <dcterms:created xsi:type="dcterms:W3CDTF">2003-01-20T12:54:27Z</dcterms:created>
  <dcterms:modified xsi:type="dcterms:W3CDTF">2012-03-26T06:27:27Z</dcterms:modified>
  <cp:category/>
  <cp:version/>
  <cp:contentType/>
  <cp:contentStatus/>
</cp:coreProperties>
</file>