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rka u Staré Paky" sheetId="2" r:id="rId2"/>
    <sheet name="Horka u Staré Paky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<sst xmlns="http://schemas.openxmlformats.org/spreadsheetml/2006/main" count="289" uniqueCount="134">
  <si>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</si>
  <si>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</si>
  <si>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</si>
  <si>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</si>
  <si>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</si>
  <si>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</si>
  <si>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</si>
  <si>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</si>
  <si>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</si>
  <si>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</si>
  <si>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</si>
  <si>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</si>
  <si>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</si>
  <si>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</si>
  <si>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</si>
  <si>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</si>
  <si>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</si>
  <si>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</si>
  <si>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</si>
  <si>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</si>
  <si>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</si>
  <si>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</si>
  <si>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</si>
  <si>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</si>
  <si>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</si>
  <si>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</si>
  <si>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</si>
  <si>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</si>
  <si>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</si>
  <si>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</si>
  <si>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</si>
  <si>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</si>
  <si>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</si>
  <si>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</si>
  <si>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</si>
  <si>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</si>
  <si>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</si>
  <si>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</si>
  <si>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</si>
  <si>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</si>
  <si>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</si>
  <si>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</si>
  <si>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</si>
  <si>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</si>
  <si>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</si>
  <si>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</si>
  <si>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</si>
  <si>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</si>
  <si>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</si>
  <si>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</si>
  <si>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</si>
  <si>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</si>
  <si>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</si>
  <si>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</si>
  <si>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</si>
  <si>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</si>
  <si>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</si>
  <si>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</si>
  <si>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</si>
  <si>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</si>
  <si>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</si>
  <si>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</si>
  <si>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</si>
  <si>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</si>
  <si>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</si>
  <si>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Stará Paka</t>
  </si>
  <si>
    <t>1 + 2</t>
  </si>
  <si>
    <t>Km  77,373</t>
  </si>
  <si>
    <t>směr Mostek a Stará Paka</t>
  </si>
  <si>
    <t>č. I,  úrovňové, oboustranné</t>
  </si>
  <si>
    <t>S 2</t>
  </si>
  <si>
    <t>L 2</t>
  </si>
  <si>
    <t>Směr  :  Stará Paka</t>
  </si>
  <si>
    <t>Směr  :  Mostek</t>
  </si>
  <si>
    <t>poznámka</t>
  </si>
  <si>
    <t>Obvod  posunu</t>
  </si>
  <si>
    <t>ručně</t>
  </si>
  <si>
    <t>( trvale uzavřen )</t>
  </si>
  <si>
    <t>obsluha P 5252</t>
  </si>
  <si>
    <t>EZ</t>
  </si>
  <si>
    <t>( Vk1/2t/2 )</t>
  </si>
  <si>
    <t>( PZM1 )</t>
  </si>
  <si>
    <t>Upozornění !</t>
  </si>
  <si>
    <t>Uvedená data jsou zpracována podle projektové dokumentace,</t>
  </si>
  <si>
    <t>při skutečné realizaci mohou být některé polohy mírně upraveny.</t>
  </si>
  <si>
    <t>II.  /  2015</t>
  </si>
  <si>
    <t>přřístup po přechodu v km 77,124</t>
  </si>
  <si>
    <t>přechod v km 77,124</t>
  </si>
  <si>
    <t>77,077</t>
  </si>
  <si>
    <t>PSt.</t>
  </si>
  <si>
    <t>Poznámka: zobrazeno v měřítku od v.č.1 po v.č.3</t>
  </si>
  <si>
    <t xml:space="preserve">  kontrolní VZ, klíč Vk1/2t/2 je držen v EZ/PSt. v kolejišti</t>
  </si>
  <si>
    <t xml:space="preserve">  odtlačný KVZ, klíč je držen v kontrolním zámku Vk 1</t>
  </si>
  <si>
    <t>Mechanické</t>
  </si>
  <si>
    <t>2. kategorie</t>
  </si>
  <si>
    <t>Kód :  2</t>
  </si>
  <si>
    <t>ústřední stavědlo</t>
  </si>
  <si>
    <t>PSt. 1</t>
  </si>
  <si>
    <t>PSt. 2</t>
  </si>
  <si>
    <t>Výpravčí  -  1</t>
  </si>
  <si>
    <t>Výhybkář  -  1 *)</t>
  </si>
  <si>
    <t>* ) = obsazení v době stanovené rozvrhem služby. V době nepřítomnosti přebírá jeho povinnosti výpravčí.</t>
  </si>
  <si>
    <t>Výprava vlaků s přepravou cestujících dle čl. 505 SŽDC (ČD) D2</t>
  </si>
  <si>
    <t>výpravčí / výhybkář  *)</t>
  </si>
  <si>
    <t>zast. - 00 / 40</t>
  </si>
  <si>
    <t>výpravčí</t>
  </si>
  <si>
    <t>proj. - 00</t>
  </si>
  <si>
    <t>č. II,  úrovňové, jednostranné vnitřní</t>
  </si>
  <si>
    <t>konstrukce sypané</t>
  </si>
  <si>
    <t>č. I,  úrovňové, vnější</t>
  </si>
  <si>
    <t>konstrukce Tischer</t>
  </si>
  <si>
    <t>Obvod  výpravčího</t>
  </si>
  <si>
    <t>Telefonické  dorozumívání</t>
  </si>
  <si>
    <t>Kód : 1</t>
  </si>
  <si>
    <t>Stanice  bez</t>
  </si>
  <si>
    <t>SENA</t>
  </si>
  <si>
    <t>provoz podle D - 2</t>
  </si>
  <si>
    <t>seřaďovacích</t>
  </si>
  <si>
    <t>AHP - 03 ( bez návěstního bodu )</t>
  </si>
  <si>
    <t>návěstidel</t>
  </si>
  <si>
    <t>IX.  /  2012</t>
  </si>
  <si>
    <t>00 / 40</t>
  </si>
  <si>
    <t>00</t>
  </si>
  <si>
    <t>při jízdě do odbočky - rychlost 40 km/h</t>
  </si>
  <si>
    <t>PSt.1</t>
  </si>
  <si>
    <t>PSt.2</t>
  </si>
  <si>
    <t>( 1 )</t>
  </si>
  <si>
    <t>Vk 2</t>
  </si>
  <si>
    <t>( 11 )</t>
  </si>
  <si>
    <t>( PZM1 - P5252 )</t>
  </si>
  <si>
    <t>Zabezpečovací zařízení neumožňuje současné vlakové cesty</t>
  </si>
  <si>
    <t>vyjma současných odjezdů</t>
  </si>
  <si>
    <t xml:space="preserve">  výměnový zámek, klíč držen v kontrolním zámku Vk2,</t>
  </si>
  <si>
    <t xml:space="preserve">  klíč Vk2/7 je držen v ústředním stavědle v DK u výpravčího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</si>
</sst>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2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164" fontId="27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57" xfId="0" applyNumberFormat="1" applyFont="1" applyFill="1" applyBorder="1" applyAlignment="1">
      <alignment horizontal="center" vertical="center"/>
    </xf>
    <xf numFmtId="0" fontId="27" fillId="0" borderId="5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29" fillId="0" borderId="69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53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vertical="center"/>
    </xf>
    <xf numFmtId="0" fontId="29" fillId="0" borderId="32" xfId="0" applyNumberFormat="1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9" fontId="0" fillId="0" borderId="0" xfId="21" applyNumberFormat="1" applyFont="1" applyAlignment="1">
      <alignment horizontal="left" vertical="top"/>
      <protection/>
    </xf>
    <xf numFmtId="0" fontId="0" fillId="4" borderId="39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55" fillId="4" borderId="2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64" fontId="4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4" fillId="0" borderId="12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15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" fillId="0" borderId="41" xfId="22" applyFont="1" applyBorder="1" applyAlignment="1">
      <alignment horizontal="center" vertical="center"/>
      <protection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 vertical="top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Continuous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74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8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306675" y="80295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68</xdr:col>
      <xdr:colOff>942975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80295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371475</xdr:colOff>
      <xdr:row>36</xdr:row>
      <xdr:rowOff>28575</xdr:rowOff>
    </xdr:from>
    <xdr:to>
      <xdr:col>49</xdr:col>
      <xdr:colOff>133350</xdr:colOff>
      <xdr:row>38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66325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0</xdr:colOff>
      <xdr:row>24</xdr:row>
      <xdr:rowOff>0</xdr:rowOff>
    </xdr:from>
    <xdr:ext cx="1209675" cy="685800"/>
    <xdr:sp>
      <xdr:nvSpPr>
        <xdr:cNvPr id="45" name="text 774"/>
        <xdr:cNvSpPr txBox="1">
          <a:spLocks noChangeArrowheads="1"/>
        </xdr:cNvSpPr>
      </xdr:nvSpPr>
      <xdr:spPr>
        <a:xfrm>
          <a:off x="57797700" y="6086475"/>
          <a:ext cx="12096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77,719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78</xdr:col>
      <xdr:colOff>619125</xdr:colOff>
      <xdr:row>27</xdr:row>
      <xdr:rowOff>19050</xdr:rowOff>
    </xdr:from>
    <xdr:to>
      <xdr:col>78</xdr:col>
      <xdr:colOff>619125</xdr:colOff>
      <xdr:row>32</xdr:row>
      <xdr:rowOff>9525</xdr:rowOff>
    </xdr:to>
    <xdr:sp>
      <xdr:nvSpPr>
        <xdr:cNvPr id="46" name="Line 46"/>
        <xdr:cNvSpPr>
          <a:spLocks/>
        </xdr:cNvSpPr>
      </xdr:nvSpPr>
      <xdr:spPr>
        <a:xfrm>
          <a:off x="58416825" y="67913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339750" y="10887075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466725</xdr:colOff>
      <xdr:row>33</xdr:row>
      <xdr:rowOff>95250</xdr:rowOff>
    </xdr:from>
    <xdr:to>
      <xdr:col>42</xdr:col>
      <xdr:colOff>495300</xdr:colOff>
      <xdr:row>34</xdr:row>
      <xdr:rowOff>95250</xdr:rowOff>
    </xdr:to>
    <xdr:grpSp>
      <xdr:nvGrpSpPr>
        <xdr:cNvPr id="51" name="Group 51"/>
        <xdr:cNvGrpSpPr>
          <a:grpSpLocks/>
        </xdr:cNvGrpSpPr>
      </xdr:nvGrpSpPr>
      <xdr:grpSpPr>
        <a:xfrm>
          <a:off x="31213425" y="823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35</xdr:row>
      <xdr:rowOff>114300</xdr:rowOff>
    </xdr:from>
    <xdr:to>
      <xdr:col>41</xdr:col>
      <xdr:colOff>238125</xdr:colOff>
      <xdr:row>35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23812500" y="8715375"/>
          <a:ext cx="665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133350</xdr:colOff>
      <xdr:row>32</xdr:row>
      <xdr:rowOff>19050</xdr:rowOff>
    </xdr:from>
    <xdr:ext cx="971550" cy="228600"/>
    <xdr:sp>
      <xdr:nvSpPr>
        <xdr:cNvPr id="56" name="text 774"/>
        <xdr:cNvSpPr txBox="1">
          <a:spLocks noChangeArrowheads="1"/>
        </xdr:cNvSpPr>
      </xdr:nvSpPr>
      <xdr:spPr>
        <a:xfrm>
          <a:off x="57931050" y="79343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P5252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72</xdr:col>
      <xdr:colOff>581025</xdr:colOff>
      <xdr:row>29</xdr:row>
      <xdr:rowOff>114300</xdr:rowOff>
    </xdr:from>
    <xdr:to>
      <xdr:col>74</xdr:col>
      <xdr:colOff>495300</xdr:colOff>
      <xdr:row>31</xdr:row>
      <xdr:rowOff>9525</xdr:rowOff>
    </xdr:to>
    <xdr:sp>
      <xdr:nvSpPr>
        <xdr:cNvPr id="57" name="Line 57"/>
        <xdr:cNvSpPr>
          <a:spLocks/>
        </xdr:cNvSpPr>
      </xdr:nvSpPr>
      <xdr:spPr>
        <a:xfrm flipV="1">
          <a:off x="5392102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142875</xdr:rowOff>
    </xdr:from>
    <xdr:to>
      <xdr:col>71</xdr:col>
      <xdr:colOff>352425</xdr:colOff>
      <xdr:row>32</xdr:row>
      <xdr:rowOff>19050</xdr:rowOff>
    </xdr:to>
    <xdr:sp>
      <xdr:nvSpPr>
        <xdr:cNvPr id="58" name="Line 58"/>
        <xdr:cNvSpPr>
          <a:spLocks/>
        </xdr:cNvSpPr>
      </xdr:nvSpPr>
      <xdr:spPr>
        <a:xfrm flipV="1">
          <a:off x="5243512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32</xdr:row>
      <xdr:rowOff>19050</xdr:rowOff>
    </xdr:from>
    <xdr:to>
      <xdr:col>70</xdr:col>
      <xdr:colOff>581025</xdr:colOff>
      <xdr:row>32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5131117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31</xdr:row>
      <xdr:rowOff>9525</xdr:rowOff>
    </xdr:from>
    <xdr:to>
      <xdr:col>72</xdr:col>
      <xdr:colOff>581025</xdr:colOff>
      <xdr:row>31</xdr:row>
      <xdr:rowOff>142875</xdr:rowOff>
    </xdr:to>
    <xdr:sp>
      <xdr:nvSpPr>
        <xdr:cNvPr id="60" name="Line 60"/>
        <xdr:cNvSpPr>
          <a:spLocks/>
        </xdr:cNvSpPr>
      </xdr:nvSpPr>
      <xdr:spPr>
        <a:xfrm flipV="1">
          <a:off x="5317807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485775</xdr:colOff>
      <xdr:row>35</xdr:row>
      <xdr:rowOff>152400</xdr:rowOff>
    </xdr:from>
    <xdr:to>
      <xdr:col>42</xdr:col>
      <xdr:colOff>314325</xdr:colOff>
      <xdr:row>36</xdr:row>
      <xdr:rowOff>47625</xdr:rowOff>
    </xdr:to>
    <xdr:sp>
      <xdr:nvSpPr>
        <xdr:cNvPr id="61" name="kreslení 417"/>
        <xdr:cNvSpPr>
          <a:spLocks/>
        </xdr:cNvSpPr>
      </xdr:nvSpPr>
      <xdr:spPr>
        <a:xfrm>
          <a:off x="30718125" y="8753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35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64" name="Line 64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30</xdr:row>
      <xdr:rowOff>57150</xdr:rowOff>
    </xdr:from>
    <xdr:to>
      <xdr:col>64</xdr:col>
      <xdr:colOff>942975</xdr:colOff>
      <xdr:row>30</xdr:row>
      <xdr:rowOff>171450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477678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31</xdr:row>
      <xdr:rowOff>66675</xdr:rowOff>
    </xdr:from>
    <xdr:to>
      <xdr:col>26</xdr:col>
      <xdr:colOff>600075</xdr:colOff>
      <xdr:row>31</xdr:row>
      <xdr:rowOff>180975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18764250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28</xdr:row>
      <xdr:rowOff>57150</xdr:rowOff>
    </xdr:from>
    <xdr:to>
      <xdr:col>24</xdr:col>
      <xdr:colOff>923925</xdr:colOff>
      <xdr:row>28</xdr:row>
      <xdr:rowOff>171450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177260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32</xdr:row>
      <xdr:rowOff>114300</xdr:rowOff>
    </xdr:from>
    <xdr:to>
      <xdr:col>46</xdr:col>
      <xdr:colOff>647700</xdr:colOff>
      <xdr:row>34</xdr:row>
      <xdr:rowOff>28575</xdr:rowOff>
    </xdr:to>
    <xdr:grpSp>
      <xdr:nvGrpSpPr>
        <xdr:cNvPr id="87" name="Group 88"/>
        <xdr:cNvGrpSpPr>
          <a:grpSpLocks noChangeAspect="1"/>
        </xdr:cNvGrpSpPr>
      </xdr:nvGrpSpPr>
      <xdr:grpSpPr>
        <a:xfrm>
          <a:off x="343662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90" name="Group 91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3" name="Group 9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4" name="Line 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1" name="Group 10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2" name="Line 1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36</xdr:row>
      <xdr:rowOff>152400</xdr:rowOff>
    </xdr:from>
    <xdr:to>
      <xdr:col>29</xdr:col>
      <xdr:colOff>247650</xdr:colOff>
      <xdr:row>37</xdr:row>
      <xdr:rowOff>123825</xdr:rowOff>
    </xdr:to>
    <xdr:sp>
      <xdr:nvSpPr>
        <xdr:cNvPr id="109" name="Line 110"/>
        <xdr:cNvSpPr>
          <a:spLocks/>
        </xdr:cNvSpPr>
      </xdr:nvSpPr>
      <xdr:spPr>
        <a:xfrm flipV="1">
          <a:off x="20850225" y="8982075"/>
          <a:ext cx="7143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30</xdr:col>
      <xdr:colOff>495300</xdr:colOff>
      <xdr:row>36</xdr:row>
      <xdr:rowOff>142875</xdr:rowOff>
    </xdr:to>
    <xdr:sp>
      <xdr:nvSpPr>
        <xdr:cNvPr id="110" name="Line 111"/>
        <xdr:cNvSpPr>
          <a:spLocks/>
        </xdr:cNvSpPr>
      </xdr:nvSpPr>
      <xdr:spPr>
        <a:xfrm flipV="1">
          <a:off x="21583650" y="8829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152400</xdr:rowOff>
    </xdr:from>
    <xdr:to>
      <xdr:col>31</xdr:col>
      <xdr:colOff>247650</xdr:colOff>
      <xdr:row>36</xdr:row>
      <xdr:rowOff>0</xdr:rowOff>
    </xdr:to>
    <xdr:sp>
      <xdr:nvSpPr>
        <xdr:cNvPr id="111" name="Line 112"/>
        <xdr:cNvSpPr>
          <a:spLocks/>
        </xdr:cNvSpPr>
      </xdr:nvSpPr>
      <xdr:spPr>
        <a:xfrm flipV="1">
          <a:off x="22307550" y="875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114300</xdr:rowOff>
    </xdr:from>
    <xdr:to>
      <xdr:col>32</xdr:col>
      <xdr:colOff>476250</xdr:colOff>
      <xdr:row>35</xdr:row>
      <xdr:rowOff>152400</xdr:rowOff>
    </xdr:to>
    <xdr:sp>
      <xdr:nvSpPr>
        <xdr:cNvPr id="112" name="Line 113"/>
        <xdr:cNvSpPr>
          <a:spLocks/>
        </xdr:cNvSpPr>
      </xdr:nvSpPr>
      <xdr:spPr>
        <a:xfrm flipV="1">
          <a:off x="23050500" y="8715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628650</xdr:colOff>
      <xdr:row>37</xdr:row>
      <xdr:rowOff>114300</xdr:rowOff>
    </xdr:from>
    <xdr:to>
      <xdr:col>28</xdr:col>
      <xdr:colOff>542925</xdr:colOff>
      <xdr:row>39</xdr:row>
      <xdr:rowOff>9525</xdr:rowOff>
    </xdr:to>
    <xdr:sp>
      <xdr:nvSpPr>
        <xdr:cNvPr id="113" name="Line 114"/>
        <xdr:cNvSpPr>
          <a:spLocks/>
        </xdr:cNvSpPr>
      </xdr:nvSpPr>
      <xdr:spPr>
        <a:xfrm flipV="1">
          <a:off x="19488150" y="9172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628650</xdr:colOff>
      <xdr:row>39</xdr:row>
      <xdr:rowOff>142875</xdr:rowOff>
    </xdr:from>
    <xdr:to>
      <xdr:col>25</xdr:col>
      <xdr:colOff>409575</xdr:colOff>
      <xdr:row>40</xdr:row>
      <xdr:rowOff>19050</xdr:rowOff>
    </xdr:to>
    <xdr:sp>
      <xdr:nvSpPr>
        <xdr:cNvPr id="114" name="Line 115"/>
        <xdr:cNvSpPr>
          <a:spLocks/>
        </xdr:cNvSpPr>
      </xdr:nvSpPr>
      <xdr:spPr>
        <a:xfrm flipV="1">
          <a:off x="18002250" y="965835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40</xdr:row>
      <xdr:rowOff>19050</xdr:rowOff>
    </xdr:from>
    <xdr:to>
      <xdr:col>24</xdr:col>
      <xdr:colOff>628650</xdr:colOff>
      <xdr:row>40</xdr:row>
      <xdr:rowOff>114300</xdr:rowOff>
    </xdr:to>
    <xdr:sp>
      <xdr:nvSpPr>
        <xdr:cNvPr id="115" name="Line 116"/>
        <xdr:cNvSpPr>
          <a:spLocks/>
        </xdr:cNvSpPr>
      </xdr:nvSpPr>
      <xdr:spPr>
        <a:xfrm flipV="1">
          <a:off x="16878300" y="9763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409575</xdr:colOff>
      <xdr:row>39</xdr:row>
      <xdr:rowOff>9525</xdr:rowOff>
    </xdr:from>
    <xdr:to>
      <xdr:col>26</xdr:col>
      <xdr:colOff>628650</xdr:colOff>
      <xdr:row>39</xdr:row>
      <xdr:rowOff>142875</xdr:rowOff>
    </xdr:to>
    <xdr:sp>
      <xdr:nvSpPr>
        <xdr:cNvPr id="116" name="Line 117"/>
        <xdr:cNvSpPr>
          <a:spLocks/>
        </xdr:cNvSpPr>
      </xdr:nvSpPr>
      <xdr:spPr>
        <a:xfrm flipV="1">
          <a:off x="18754725" y="9525000"/>
          <a:ext cx="733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228600</xdr:colOff>
      <xdr:row>40</xdr:row>
      <xdr:rowOff>114300</xdr:rowOff>
    </xdr:from>
    <xdr:to>
      <xdr:col>23</xdr:col>
      <xdr:colOff>9525</xdr:colOff>
      <xdr:row>40</xdr:row>
      <xdr:rowOff>114300</xdr:rowOff>
    </xdr:to>
    <xdr:sp>
      <xdr:nvSpPr>
        <xdr:cNvPr id="117" name="Line 118"/>
        <xdr:cNvSpPr>
          <a:spLocks/>
        </xdr:cNvSpPr>
      </xdr:nvSpPr>
      <xdr:spPr>
        <a:xfrm flipV="1">
          <a:off x="13144500" y="9858375"/>
          <a:ext cx="372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40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146304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31</xdr:col>
      <xdr:colOff>209550</xdr:colOff>
      <xdr:row>30</xdr:row>
      <xdr:rowOff>76200</xdr:rowOff>
    </xdr:from>
    <xdr:to>
      <xdr:col>60</xdr:col>
      <xdr:colOff>581025</xdr:colOff>
      <xdr:row>31</xdr:row>
      <xdr:rowOff>152400</xdr:rowOff>
    </xdr:to>
    <xdr:grpSp>
      <xdr:nvGrpSpPr>
        <xdr:cNvPr id="119" name="Group 120"/>
        <xdr:cNvGrpSpPr>
          <a:grpSpLocks/>
        </xdr:cNvGrpSpPr>
      </xdr:nvGrpSpPr>
      <xdr:grpSpPr>
        <a:xfrm>
          <a:off x="23012400" y="7534275"/>
          <a:ext cx="21993225" cy="304800"/>
          <a:chOff x="89" y="239"/>
          <a:chExt cx="863" cy="32"/>
        </a:xfrm>
        <a:solidFill>
          <a:srgbClr val="FFFFFF"/>
        </a:solidFill>
      </xdr:grpSpPr>
      <xdr:sp>
        <xdr:nvSpPr>
          <xdr:cNvPr id="120" name="Rectangle 1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771525</xdr:colOff>
      <xdr:row>33</xdr:row>
      <xdr:rowOff>76200</xdr:rowOff>
    </xdr:from>
    <xdr:to>
      <xdr:col>60</xdr:col>
      <xdr:colOff>581025</xdr:colOff>
      <xdr:row>34</xdr:row>
      <xdr:rowOff>152400</xdr:rowOff>
    </xdr:to>
    <xdr:grpSp>
      <xdr:nvGrpSpPr>
        <xdr:cNvPr id="129" name="Group 130"/>
        <xdr:cNvGrpSpPr>
          <a:grpSpLocks/>
        </xdr:cNvGrpSpPr>
      </xdr:nvGrpSpPr>
      <xdr:grpSpPr>
        <a:xfrm>
          <a:off x="34794825" y="8220075"/>
          <a:ext cx="10210800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13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161925</xdr:colOff>
      <xdr:row>33</xdr:row>
      <xdr:rowOff>9525</xdr:rowOff>
    </xdr:from>
    <xdr:to>
      <xdr:col>17</xdr:col>
      <xdr:colOff>381000</xdr:colOff>
      <xdr:row>35</xdr:row>
      <xdr:rowOff>0</xdr:rowOff>
    </xdr:to>
    <xdr:grpSp>
      <xdr:nvGrpSpPr>
        <xdr:cNvPr id="137" name="Group 138"/>
        <xdr:cNvGrpSpPr>
          <a:grpSpLocks noChangeAspect="1"/>
        </xdr:cNvGrpSpPr>
      </xdr:nvGrpSpPr>
      <xdr:grpSpPr>
        <a:xfrm>
          <a:off x="125634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" name="Line 1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AutoShape 1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33</xdr:row>
      <xdr:rowOff>66675</xdr:rowOff>
    </xdr:from>
    <xdr:to>
      <xdr:col>67</xdr:col>
      <xdr:colOff>428625</xdr:colOff>
      <xdr:row>33</xdr:row>
      <xdr:rowOff>180975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49577625" y="82105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1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742950</xdr:colOff>
      <xdr:row>32</xdr:row>
      <xdr:rowOff>114300</xdr:rowOff>
    </xdr:from>
    <xdr:to>
      <xdr:col>46</xdr:col>
      <xdr:colOff>504825</xdr:colOff>
      <xdr:row>34</xdr:row>
      <xdr:rowOff>9525</xdr:rowOff>
    </xdr:to>
    <xdr:sp>
      <xdr:nvSpPr>
        <xdr:cNvPr id="149" name="Line 150"/>
        <xdr:cNvSpPr>
          <a:spLocks/>
        </xdr:cNvSpPr>
      </xdr:nvSpPr>
      <xdr:spPr>
        <a:xfrm flipV="1">
          <a:off x="33127950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895350</xdr:colOff>
      <xdr:row>34</xdr:row>
      <xdr:rowOff>142875</xdr:rowOff>
    </xdr:from>
    <xdr:to>
      <xdr:col>44</xdr:col>
      <xdr:colOff>0</xdr:colOff>
      <xdr:row>35</xdr:row>
      <xdr:rowOff>19050</xdr:rowOff>
    </xdr:to>
    <xdr:sp>
      <xdr:nvSpPr>
        <xdr:cNvPr id="150" name="Line 151"/>
        <xdr:cNvSpPr>
          <a:spLocks/>
        </xdr:cNvSpPr>
      </xdr:nvSpPr>
      <xdr:spPr>
        <a:xfrm flipV="1">
          <a:off x="31642050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35</xdr:row>
      <xdr:rowOff>19050</xdr:rowOff>
    </xdr:from>
    <xdr:to>
      <xdr:col>42</xdr:col>
      <xdr:colOff>895350</xdr:colOff>
      <xdr:row>35</xdr:row>
      <xdr:rowOff>114300</xdr:rowOff>
    </xdr:to>
    <xdr:sp>
      <xdr:nvSpPr>
        <xdr:cNvPr id="151" name="Line 152"/>
        <xdr:cNvSpPr>
          <a:spLocks/>
        </xdr:cNvSpPr>
      </xdr:nvSpPr>
      <xdr:spPr>
        <a:xfrm flipV="1">
          <a:off x="30518100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9525</xdr:rowOff>
    </xdr:from>
    <xdr:to>
      <xdr:col>44</xdr:col>
      <xdr:colOff>742950</xdr:colOff>
      <xdr:row>34</xdr:row>
      <xdr:rowOff>142875</xdr:rowOff>
    </xdr:to>
    <xdr:sp>
      <xdr:nvSpPr>
        <xdr:cNvPr id="152" name="Line 153"/>
        <xdr:cNvSpPr>
          <a:spLocks/>
        </xdr:cNvSpPr>
      </xdr:nvSpPr>
      <xdr:spPr>
        <a:xfrm flipV="1">
          <a:off x="32385000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371475</xdr:colOff>
      <xdr:row>33</xdr:row>
      <xdr:rowOff>9525</xdr:rowOff>
    </xdr:from>
    <xdr:to>
      <xdr:col>72</xdr:col>
      <xdr:colOff>590550</xdr:colOff>
      <xdr:row>35</xdr:row>
      <xdr:rowOff>0</xdr:rowOff>
    </xdr:to>
    <xdr:grpSp>
      <xdr:nvGrpSpPr>
        <xdr:cNvPr id="153" name="Group 154"/>
        <xdr:cNvGrpSpPr>
          <a:grpSpLocks noChangeAspect="1"/>
        </xdr:cNvGrpSpPr>
      </xdr:nvGrpSpPr>
      <xdr:grpSpPr>
        <a:xfrm>
          <a:off x="537114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1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1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228600</xdr:colOff>
      <xdr:row>30</xdr:row>
      <xdr:rowOff>114300</xdr:rowOff>
    </xdr:from>
    <xdr:to>
      <xdr:col>48</xdr:col>
      <xdr:colOff>742950</xdr:colOff>
      <xdr:row>31</xdr:row>
      <xdr:rowOff>114300</xdr:rowOff>
    </xdr:to>
    <xdr:sp>
      <xdr:nvSpPr>
        <xdr:cNvPr id="158" name="text 7125"/>
        <xdr:cNvSpPr txBox="1">
          <a:spLocks noChangeArrowheads="1"/>
        </xdr:cNvSpPr>
      </xdr:nvSpPr>
      <xdr:spPr>
        <a:xfrm>
          <a:off x="35737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275</a:t>
          </a:r>
        </a:p>
      </xdr:txBody>
    </xdr:sp>
    <xdr:clientData/>
  </xdr:twoCellAnchor>
  <xdr:twoCellAnchor>
    <xdr:from>
      <xdr:col>48</xdr:col>
      <xdr:colOff>228600</xdr:colOff>
      <xdr:row>33</xdr:row>
      <xdr:rowOff>114300</xdr:rowOff>
    </xdr:from>
    <xdr:to>
      <xdr:col>48</xdr:col>
      <xdr:colOff>742950</xdr:colOff>
      <xdr:row>34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357378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127</a:t>
          </a:r>
        </a:p>
      </xdr:txBody>
    </xdr:sp>
    <xdr:clientData/>
  </xdr:twoCellAnchor>
  <xdr:twoCellAnchor>
    <xdr:from>
      <xdr:col>48</xdr:col>
      <xdr:colOff>276225</xdr:colOff>
      <xdr:row>39</xdr:row>
      <xdr:rowOff>9525</xdr:rowOff>
    </xdr:from>
    <xdr:to>
      <xdr:col>48</xdr:col>
      <xdr:colOff>714375</xdr:colOff>
      <xdr:row>40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3578542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1" name="Oval 1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26</xdr:row>
      <xdr:rowOff>0</xdr:rowOff>
    </xdr:from>
    <xdr:to>
      <xdr:col>20</xdr:col>
      <xdr:colOff>609600</xdr:colOff>
      <xdr:row>32</xdr:row>
      <xdr:rowOff>0</xdr:rowOff>
    </xdr:to>
    <xdr:sp>
      <xdr:nvSpPr>
        <xdr:cNvPr id="1" name="Rectangle 163"/>
        <xdr:cNvSpPr>
          <a:spLocks/>
        </xdr:cNvSpPr>
      </xdr:nvSpPr>
      <xdr:spPr>
        <a:xfrm>
          <a:off x="14820900" y="6543675"/>
          <a:ext cx="200025" cy="1371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373350" y="7115175"/>
          <a:ext cx="1701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70</xdr:col>
      <xdr:colOff>447675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7115175"/>
          <a:ext cx="1894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142875</xdr:colOff>
      <xdr:row>32</xdr:row>
      <xdr:rowOff>0</xdr:rowOff>
    </xdr:from>
    <xdr:to>
      <xdr:col>49</xdr:col>
      <xdr:colOff>419100</xdr:colOff>
      <xdr:row>34</xdr:row>
      <xdr:rowOff>9525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52075" y="7915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19</xdr:col>
      <xdr:colOff>0</xdr:colOff>
      <xdr:row>28</xdr:row>
      <xdr:rowOff>0</xdr:rowOff>
    </xdr:to>
    <xdr:sp>
      <xdr:nvSpPr>
        <xdr:cNvPr id="45" name="Line 246"/>
        <xdr:cNvSpPr>
          <a:spLocks/>
        </xdr:cNvSpPr>
      </xdr:nvSpPr>
      <xdr:spPr>
        <a:xfrm flipH="1" flipV="1">
          <a:off x="8210550" y="6200775"/>
          <a:ext cx="56769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20</xdr:col>
      <xdr:colOff>228600</xdr:colOff>
      <xdr:row>28</xdr:row>
      <xdr:rowOff>76200</xdr:rowOff>
    </xdr:to>
    <xdr:sp>
      <xdr:nvSpPr>
        <xdr:cNvPr id="46" name="Line 247"/>
        <xdr:cNvSpPr>
          <a:spLocks/>
        </xdr:cNvSpPr>
      </xdr:nvSpPr>
      <xdr:spPr>
        <a:xfrm>
          <a:off x="13887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28</xdr:row>
      <xdr:rowOff>76200</xdr:rowOff>
    </xdr:from>
    <xdr:to>
      <xdr:col>21</xdr:col>
      <xdr:colOff>0</xdr:colOff>
      <xdr:row>28</xdr:row>
      <xdr:rowOff>114300</xdr:rowOff>
    </xdr:to>
    <xdr:sp>
      <xdr:nvSpPr>
        <xdr:cNvPr id="47" name="Line 248"/>
        <xdr:cNvSpPr>
          <a:spLocks/>
        </xdr:cNvSpPr>
      </xdr:nvSpPr>
      <xdr:spPr>
        <a:xfrm>
          <a:off x="146304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85725</xdr:colOff>
      <xdr:row>24</xdr:row>
      <xdr:rowOff>114300</xdr:rowOff>
    </xdr:from>
    <xdr:to>
      <xdr:col>77</xdr:col>
      <xdr:colOff>266700</xdr:colOff>
      <xdr:row>27</xdr:row>
      <xdr:rowOff>9525</xdr:rowOff>
    </xdr:to>
    <xdr:sp>
      <xdr:nvSpPr>
        <xdr:cNvPr id="48" name="Line 428"/>
        <xdr:cNvSpPr>
          <a:spLocks/>
        </xdr:cNvSpPr>
      </xdr:nvSpPr>
      <xdr:spPr>
        <a:xfrm flipV="1">
          <a:off x="54911625" y="6200775"/>
          <a:ext cx="26384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85725</xdr:colOff>
      <xdr:row>27</xdr:row>
      <xdr:rowOff>142875</xdr:rowOff>
    </xdr:from>
    <xdr:to>
      <xdr:col>72</xdr:col>
      <xdr:colOff>828675</xdr:colOff>
      <xdr:row>28</xdr:row>
      <xdr:rowOff>19050</xdr:rowOff>
    </xdr:to>
    <xdr:sp>
      <xdr:nvSpPr>
        <xdr:cNvPr id="49" name="Line 429"/>
        <xdr:cNvSpPr>
          <a:spLocks/>
        </xdr:cNvSpPr>
      </xdr:nvSpPr>
      <xdr:spPr>
        <a:xfrm flipV="1">
          <a:off x="53425725" y="69151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447675</xdr:colOff>
      <xdr:row>28</xdr:row>
      <xdr:rowOff>19050</xdr:rowOff>
    </xdr:from>
    <xdr:to>
      <xdr:col>72</xdr:col>
      <xdr:colOff>85725</xdr:colOff>
      <xdr:row>28</xdr:row>
      <xdr:rowOff>114300</xdr:rowOff>
    </xdr:to>
    <xdr:sp>
      <xdr:nvSpPr>
        <xdr:cNvPr id="50" name="Line 430"/>
        <xdr:cNvSpPr>
          <a:spLocks/>
        </xdr:cNvSpPr>
      </xdr:nvSpPr>
      <xdr:spPr>
        <a:xfrm flipV="1">
          <a:off x="52301775" y="70199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828675</xdr:colOff>
      <xdr:row>27</xdr:row>
      <xdr:rowOff>9525</xdr:rowOff>
    </xdr:from>
    <xdr:to>
      <xdr:col>74</xdr:col>
      <xdr:colOff>85725</xdr:colOff>
      <xdr:row>27</xdr:row>
      <xdr:rowOff>142875</xdr:rowOff>
    </xdr:to>
    <xdr:sp>
      <xdr:nvSpPr>
        <xdr:cNvPr id="51" name="Line 431"/>
        <xdr:cNvSpPr>
          <a:spLocks/>
        </xdr:cNvSpPr>
      </xdr:nvSpPr>
      <xdr:spPr>
        <a:xfrm flipV="1">
          <a:off x="54168675" y="67818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114300</xdr:rowOff>
    </xdr:from>
    <xdr:to>
      <xdr:col>41</xdr:col>
      <xdr:colOff>276225</xdr:colOff>
      <xdr:row>31</xdr:row>
      <xdr:rowOff>114300</xdr:rowOff>
    </xdr:to>
    <xdr:sp>
      <xdr:nvSpPr>
        <xdr:cNvPr id="53" name="Line 798"/>
        <xdr:cNvSpPr>
          <a:spLocks/>
        </xdr:cNvSpPr>
      </xdr:nvSpPr>
      <xdr:spPr>
        <a:xfrm flipV="1">
          <a:off x="23317200" y="7800975"/>
          <a:ext cx="719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28003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42</xdr:col>
      <xdr:colOff>419100</xdr:colOff>
      <xdr:row>29</xdr:row>
      <xdr:rowOff>104775</xdr:rowOff>
    </xdr:from>
    <xdr:to>
      <xdr:col>42</xdr:col>
      <xdr:colOff>447675</xdr:colOff>
      <xdr:row>30</xdr:row>
      <xdr:rowOff>104775</xdr:rowOff>
    </xdr:to>
    <xdr:grpSp>
      <xdr:nvGrpSpPr>
        <xdr:cNvPr id="57" name="Group 889"/>
        <xdr:cNvGrpSpPr>
          <a:grpSpLocks/>
        </xdr:cNvGrpSpPr>
      </xdr:nvGrpSpPr>
      <xdr:grpSpPr>
        <a:xfrm>
          <a:off x="31165800" y="7334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41</xdr:col>
      <xdr:colOff>466725</xdr:colOff>
      <xdr:row>31</xdr:row>
      <xdr:rowOff>142875</xdr:rowOff>
    </xdr:from>
    <xdr:to>
      <xdr:col>42</xdr:col>
      <xdr:colOff>304800</xdr:colOff>
      <xdr:row>32</xdr:row>
      <xdr:rowOff>38100</xdr:rowOff>
    </xdr:to>
    <xdr:sp>
      <xdr:nvSpPr>
        <xdr:cNvPr id="62" name="kreslení 417"/>
        <xdr:cNvSpPr>
          <a:spLocks/>
        </xdr:cNvSpPr>
      </xdr:nvSpPr>
      <xdr:spPr>
        <a:xfrm>
          <a:off x="30699075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63" name="Group 40"/>
        <xdr:cNvGrpSpPr>
          <a:grpSpLocks noChangeAspect="1"/>
        </xdr:cNvGrpSpPr>
      </xdr:nvGrpSpPr>
      <xdr:grpSpPr>
        <a:xfrm>
          <a:off x="5738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592836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5252 -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77,719</a:t>
          </a:r>
        </a:p>
      </xdr:txBody>
    </xdr:sp>
    <xdr:clientData/>
  </xdr:one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27</xdr:row>
      <xdr:rowOff>0</xdr:rowOff>
    </xdr:to>
    <xdr:sp>
      <xdr:nvSpPr>
        <xdr:cNvPr id="67" name="Line 44"/>
        <xdr:cNvSpPr>
          <a:spLocks/>
        </xdr:cNvSpPr>
      </xdr:nvSpPr>
      <xdr:spPr>
        <a:xfrm>
          <a:off x="59778900" y="5638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68" name="Group 45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71" name="Group 48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" name="Line 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23</xdr:row>
      <xdr:rowOff>66675</xdr:rowOff>
    </xdr:from>
    <xdr:to>
      <xdr:col>77</xdr:col>
      <xdr:colOff>400050</xdr:colOff>
      <xdr:row>23</xdr:row>
      <xdr:rowOff>180975</xdr:rowOff>
    </xdr:to>
    <xdr:grpSp>
      <xdr:nvGrpSpPr>
        <xdr:cNvPr id="80" name="Group 57"/>
        <xdr:cNvGrpSpPr>
          <a:grpSpLocks noChangeAspect="1"/>
        </xdr:cNvGrpSpPr>
      </xdr:nvGrpSpPr>
      <xdr:grpSpPr>
        <a:xfrm>
          <a:off x="57388125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" name="Oval 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84" name="Group 61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" name="Line 6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66675</xdr:rowOff>
    </xdr:from>
    <xdr:to>
      <xdr:col>11</xdr:col>
      <xdr:colOff>400050</xdr:colOff>
      <xdr:row>25</xdr:row>
      <xdr:rowOff>180975</xdr:rowOff>
    </xdr:to>
    <xdr:grpSp>
      <xdr:nvGrpSpPr>
        <xdr:cNvPr id="93" name="Group 70"/>
        <xdr:cNvGrpSpPr>
          <a:grpSpLocks noChangeAspect="1"/>
        </xdr:cNvGrpSpPr>
      </xdr:nvGrpSpPr>
      <xdr:grpSpPr>
        <a:xfrm>
          <a:off x="8048625" y="638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23</xdr:row>
      <xdr:rowOff>57150</xdr:rowOff>
    </xdr:from>
    <xdr:to>
      <xdr:col>18</xdr:col>
      <xdr:colOff>923925</xdr:colOff>
      <xdr:row>23</xdr:row>
      <xdr:rowOff>171450</xdr:rowOff>
    </xdr:to>
    <xdr:grpSp>
      <xdr:nvGrpSpPr>
        <xdr:cNvPr id="97" name="Group 88"/>
        <xdr:cNvGrpSpPr>
          <a:grpSpLocks noChangeAspect="1"/>
        </xdr:cNvGrpSpPr>
      </xdr:nvGrpSpPr>
      <xdr:grpSpPr>
        <a:xfrm>
          <a:off x="132683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657225</xdr:colOff>
      <xdr:row>22</xdr:row>
      <xdr:rowOff>9525</xdr:rowOff>
    </xdr:from>
    <xdr:to>
      <xdr:col>46</xdr:col>
      <xdr:colOff>657225</xdr:colOff>
      <xdr:row>31</xdr:row>
      <xdr:rowOff>0</xdr:rowOff>
    </xdr:to>
    <xdr:sp>
      <xdr:nvSpPr>
        <xdr:cNvPr id="103" name="Line 94"/>
        <xdr:cNvSpPr>
          <a:spLocks/>
        </xdr:cNvSpPr>
      </xdr:nvSpPr>
      <xdr:spPr>
        <a:xfrm>
          <a:off x="34680525" y="56388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9525</xdr:colOff>
      <xdr:row>19</xdr:row>
      <xdr:rowOff>0</xdr:rowOff>
    </xdr:from>
    <xdr:ext cx="1304925" cy="685800"/>
    <xdr:sp>
      <xdr:nvSpPr>
        <xdr:cNvPr id="104" name="text 774"/>
        <xdr:cNvSpPr txBox="1">
          <a:spLocks noChangeArrowheads="1"/>
        </xdr:cNvSpPr>
      </xdr:nvSpPr>
      <xdr:spPr>
        <a:xfrm>
          <a:off x="34032825" y="4943475"/>
          <a:ext cx="13049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km 77,349 PZM1
služební přechod
trvale uzavřen</a:t>
          </a:r>
        </a:p>
      </xdr:txBody>
    </xdr:sp>
    <xdr:clientData/>
  </xdr:oneCellAnchor>
  <xdr:twoCellAnchor>
    <xdr:from>
      <xdr:col>21</xdr:col>
      <xdr:colOff>342900</xdr:colOff>
      <xdr:row>25</xdr:row>
      <xdr:rowOff>76200</xdr:rowOff>
    </xdr:from>
    <xdr:to>
      <xdr:col>39</xdr:col>
      <xdr:colOff>0</xdr:colOff>
      <xdr:row>27</xdr:row>
      <xdr:rowOff>152400</xdr:rowOff>
    </xdr:to>
    <xdr:grpSp>
      <xdr:nvGrpSpPr>
        <xdr:cNvPr id="105" name="Group 96"/>
        <xdr:cNvGrpSpPr>
          <a:grpSpLocks/>
        </xdr:cNvGrpSpPr>
      </xdr:nvGrpSpPr>
      <xdr:grpSpPr>
        <a:xfrm>
          <a:off x="15716250" y="6391275"/>
          <a:ext cx="13030200" cy="533400"/>
          <a:chOff x="89" y="191"/>
          <a:chExt cx="863" cy="32"/>
        </a:xfrm>
        <a:solidFill>
          <a:srgbClr val="FFFFFF"/>
        </a:solidFill>
      </xdr:grpSpPr>
      <xdr:sp>
        <xdr:nvSpPr>
          <xdr:cNvPr id="106" name="Rectangle 9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1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1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26</xdr:row>
      <xdr:rowOff>0</xdr:rowOff>
    </xdr:from>
    <xdr:to>
      <xdr:col>32</xdr:col>
      <xdr:colOff>0</xdr:colOff>
      <xdr:row>27</xdr:row>
      <xdr:rowOff>0</xdr:rowOff>
    </xdr:to>
    <xdr:sp>
      <xdr:nvSpPr>
        <xdr:cNvPr id="122" name="text 7125"/>
        <xdr:cNvSpPr txBox="1">
          <a:spLocks noChangeArrowheads="1"/>
        </xdr:cNvSpPr>
      </xdr:nvSpPr>
      <xdr:spPr>
        <a:xfrm>
          <a:off x="228028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 editAs="absolute">
    <xdr:from>
      <xdr:col>20</xdr:col>
      <xdr:colOff>95250</xdr:colOff>
      <xdr:row>27</xdr:row>
      <xdr:rowOff>66675</xdr:rowOff>
    </xdr:from>
    <xdr:to>
      <xdr:col>20</xdr:col>
      <xdr:colOff>962025</xdr:colOff>
      <xdr:row>27</xdr:row>
      <xdr:rowOff>180975</xdr:rowOff>
    </xdr:to>
    <xdr:grpSp>
      <xdr:nvGrpSpPr>
        <xdr:cNvPr id="123" name="Group 114"/>
        <xdr:cNvGrpSpPr>
          <a:grpSpLocks noChangeAspect="1"/>
        </xdr:cNvGrpSpPr>
      </xdr:nvGrpSpPr>
      <xdr:grpSpPr>
        <a:xfrm>
          <a:off x="14497050" y="6838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11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1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1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2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131" name="Group 122"/>
        <xdr:cNvGrpSpPr>
          <a:grpSpLocks noChangeAspect="1"/>
        </xdr:cNvGrpSpPr>
      </xdr:nvGrpSpPr>
      <xdr:grpSpPr>
        <a:xfrm>
          <a:off x="34366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1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32</xdr:row>
      <xdr:rowOff>142875</xdr:rowOff>
    </xdr:from>
    <xdr:to>
      <xdr:col>28</xdr:col>
      <xdr:colOff>752475</xdr:colOff>
      <xdr:row>33</xdr:row>
      <xdr:rowOff>114300</xdr:rowOff>
    </xdr:to>
    <xdr:sp>
      <xdr:nvSpPr>
        <xdr:cNvPr id="134" name="Line 125"/>
        <xdr:cNvSpPr>
          <a:spLocks/>
        </xdr:cNvSpPr>
      </xdr:nvSpPr>
      <xdr:spPr>
        <a:xfrm flipV="1">
          <a:off x="20373975" y="8058150"/>
          <a:ext cx="7239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32</xdr:row>
      <xdr:rowOff>0</xdr:rowOff>
    </xdr:from>
    <xdr:to>
      <xdr:col>30</xdr:col>
      <xdr:colOff>9525</xdr:colOff>
      <xdr:row>32</xdr:row>
      <xdr:rowOff>142875</xdr:rowOff>
    </xdr:to>
    <xdr:sp>
      <xdr:nvSpPr>
        <xdr:cNvPr id="135" name="Line 126"/>
        <xdr:cNvSpPr>
          <a:spLocks/>
        </xdr:cNvSpPr>
      </xdr:nvSpPr>
      <xdr:spPr>
        <a:xfrm flipV="1">
          <a:off x="21097875" y="79152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152400</xdr:rowOff>
    </xdr:from>
    <xdr:to>
      <xdr:col>30</xdr:col>
      <xdr:colOff>742950</xdr:colOff>
      <xdr:row>32</xdr:row>
      <xdr:rowOff>0</xdr:rowOff>
    </xdr:to>
    <xdr:sp>
      <xdr:nvSpPr>
        <xdr:cNvPr id="136" name="Line 127"/>
        <xdr:cNvSpPr>
          <a:spLocks/>
        </xdr:cNvSpPr>
      </xdr:nvSpPr>
      <xdr:spPr>
        <a:xfrm flipV="1">
          <a:off x="218313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31</xdr:row>
      <xdr:rowOff>114300</xdr:rowOff>
    </xdr:from>
    <xdr:to>
      <xdr:col>32</xdr:col>
      <xdr:colOff>0</xdr:colOff>
      <xdr:row>31</xdr:row>
      <xdr:rowOff>152400</xdr:rowOff>
    </xdr:to>
    <xdr:sp>
      <xdr:nvSpPr>
        <xdr:cNvPr id="137" name="Line 128"/>
        <xdr:cNvSpPr>
          <a:spLocks/>
        </xdr:cNvSpPr>
      </xdr:nvSpPr>
      <xdr:spPr>
        <a:xfrm flipV="1">
          <a:off x="225742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33</xdr:row>
      <xdr:rowOff>123825</xdr:rowOff>
    </xdr:from>
    <xdr:to>
      <xdr:col>28</xdr:col>
      <xdr:colOff>9525</xdr:colOff>
      <xdr:row>35</xdr:row>
      <xdr:rowOff>19050</xdr:rowOff>
    </xdr:to>
    <xdr:sp>
      <xdr:nvSpPr>
        <xdr:cNvPr id="138" name="Line 129"/>
        <xdr:cNvSpPr>
          <a:spLocks/>
        </xdr:cNvSpPr>
      </xdr:nvSpPr>
      <xdr:spPr>
        <a:xfrm flipV="1">
          <a:off x="18954750" y="8267700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35</xdr:row>
      <xdr:rowOff>161925</xdr:rowOff>
    </xdr:from>
    <xdr:to>
      <xdr:col>24</xdr:col>
      <xdr:colOff>838200</xdr:colOff>
      <xdr:row>36</xdr:row>
      <xdr:rowOff>38100</xdr:rowOff>
    </xdr:to>
    <xdr:sp>
      <xdr:nvSpPr>
        <xdr:cNvPr id="139" name="Line 130"/>
        <xdr:cNvSpPr>
          <a:spLocks/>
        </xdr:cNvSpPr>
      </xdr:nvSpPr>
      <xdr:spPr>
        <a:xfrm flipV="1">
          <a:off x="17468850" y="87630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36</xdr:row>
      <xdr:rowOff>38100</xdr:rowOff>
    </xdr:from>
    <xdr:to>
      <xdr:col>24</xdr:col>
      <xdr:colOff>95250</xdr:colOff>
      <xdr:row>36</xdr:row>
      <xdr:rowOff>114300</xdr:rowOff>
    </xdr:to>
    <xdr:sp>
      <xdr:nvSpPr>
        <xdr:cNvPr id="140" name="Line 131"/>
        <xdr:cNvSpPr>
          <a:spLocks/>
        </xdr:cNvSpPr>
      </xdr:nvSpPr>
      <xdr:spPr>
        <a:xfrm flipV="1">
          <a:off x="16335375" y="8867775"/>
          <a:ext cx="1133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838200</xdr:colOff>
      <xdr:row>35</xdr:row>
      <xdr:rowOff>19050</xdr:rowOff>
    </xdr:from>
    <xdr:to>
      <xdr:col>26</xdr:col>
      <xdr:colOff>95250</xdr:colOff>
      <xdr:row>35</xdr:row>
      <xdr:rowOff>161925</xdr:rowOff>
    </xdr:to>
    <xdr:sp>
      <xdr:nvSpPr>
        <xdr:cNvPr id="141" name="Line 132"/>
        <xdr:cNvSpPr>
          <a:spLocks/>
        </xdr:cNvSpPr>
      </xdr:nvSpPr>
      <xdr:spPr>
        <a:xfrm flipV="1">
          <a:off x="18211800" y="86201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42" name="Line 133"/>
        <xdr:cNvSpPr>
          <a:spLocks/>
        </xdr:cNvSpPr>
      </xdr:nvSpPr>
      <xdr:spPr>
        <a:xfrm flipV="1">
          <a:off x="11182350" y="8943975"/>
          <a:ext cx="518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3144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68</xdr:col>
      <xdr:colOff>723900</xdr:colOff>
      <xdr:row>25</xdr:row>
      <xdr:rowOff>57150</xdr:rowOff>
    </xdr:from>
    <xdr:to>
      <xdr:col>69</xdr:col>
      <xdr:colOff>314325</xdr:colOff>
      <xdr:row>25</xdr:row>
      <xdr:rowOff>171450</xdr:rowOff>
    </xdr:to>
    <xdr:grpSp>
      <xdr:nvGrpSpPr>
        <xdr:cNvPr id="144" name="Group 135"/>
        <xdr:cNvGrpSpPr>
          <a:grpSpLocks noChangeAspect="1"/>
        </xdr:cNvGrpSpPr>
      </xdr:nvGrpSpPr>
      <xdr:grpSpPr>
        <a:xfrm>
          <a:off x="5109210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1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29</xdr:row>
      <xdr:rowOff>57150</xdr:rowOff>
    </xdr:from>
    <xdr:to>
      <xdr:col>70</xdr:col>
      <xdr:colOff>95250</xdr:colOff>
      <xdr:row>29</xdr:row>
      <xdr:rowOff>171450</xdr:rowOff>
    </xdr:to>
    <xdr:grpSp>
      <xdr:nvGrpSpPr>
        <xdr:cNvPr id="150" name="Group 141"/>
        <xdr:cNvGrpSpPr>
          <a:grpSpLocks noChangeAspect="1"/>
        </xdr:cNvGrpSpPr>
      </xdr:nvGrpSpPr>
      <xdr:grpSpPr>
        <a:xfrm>
          <a:off x="51092100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14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4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4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4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4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4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33</xdr:row>
      <xdr:rowOff>0</xdr:rowOff>
    </xdr:from>
    <xdr:to>
      <xdr:col>47</xdr:col>
      <xdr:colOff>485775</xdr:colOff>
      <xdr:row>33</xdr:row>
      <xdr:rowOff>219075</xdr:rowOff>
    </xdr:to>
    <xdr:grpSp>
      <xdr:nvGrpSpPr>
        <xdr:cNvPr id="158" name="Group 154"/>
        <xdr:cNvGrpSpPr>
          <a:grpSpLocks/>
        </xdr:cNvGrpSpPr>
      </xdr:nvGrpSpPr>
      <xdr:grpSpPr>
        <a:xfrm>
          <a:off x="35042475" y="8143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1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733425</xdr:colOff>
      <xdr:row>28</xdr:row>
      <xdr:rowOff>114300</xdr:rowOff>
    </xdr:from>
    <xdr:to>
      <xdr:col>46</xdr:col>
      <xdr:colOff>495300</xdr:colOff>
      <xdr:row>30</xdr:row>
      <xdr:rowOff>9525</xdr:rowOff>
    </xdr:to>
    <xdr:sp>
      <xdr:nvSpPr>
        <xdr:cNvPr id="163" name="Line 159"/>
        <xdr:cNvSpPr>
          <a:spLocks/>
        </xdr:cNvSpPr>
      </xdr:nvSpPr>
      <xdr:spPr>
        <a:xfrm flipV="1">
          <a:off x="33118425" y="71151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30</xdr:row>
      <xdr:rowOff>142875</xdr:rowOff>
    </xdr:from>
    <xdr:to>
      <xdr:col>43</xdr:col>
      <xdr:colOff>657225</xdr:colOff>
      <xdr:row>31</xdr:row>
      <xdr:rowOff>19050</xdr:rowOff>
    </xdr:to>
    <xdr:sp>
      <xdr:nvSpPr>
        <xdr:cNvPr id="164" name="Line 160"/>
        <xdr:cNvSpPr>
          <a:spLocks/>
        </xdr:cNvSpPr>
      </xdr:nvSpPr>
      <xdr:spPr>
        <a:xfrm flipV="1">
          <a:off x="31632525" y="76009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31</xdr:row>
      <xdr:rowOff>19050</xdr:rowOff>
    </xdr:from>
    <xdr:to>
      <xdr:col>42</xdr:col>
      <xdr:colOff>885825</xdr:colOff>
      <xdr:row>31</xdr:row>
      <xdr:rowOff>114300</xdr:rowOff>
    </xdr:to>
    <xdr:sp>
      <xdr:nvSpPr>
        <xdr:cNvPr id="165" name="Line 161"/>
        <xdr:cNvSpPr>
          <a:spLocks/>
        </xdr:cNvSpPr>
      </xdr:nvSpPr>
      <xdr:spPr>
        <a:xfrm flipV="1">
          <a:off x="30508575" y="77057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657225</xdr:colOff>
      <xdr:row>30</xdr:row>
      <xdr:rowOff>9525</xdr:rowOff>
    </xdr:from>
    <xdr:to>
      <xdr:col>44</xdr:col>
      <xdr:colOff>733425</xdr:colOff>
      <xdr:row>30</xdr:row>
      <xdr:rowOff>142875</xdr:rowOff>
    </xdr:to>
    <xdr:sp>
      <xdr:nvSpPr>
        <xdr:cNvPr id="166" name="Line 162"/>
        <xdr:cNvSpPr>
          <a:spLocks/>
        </xdr:cNvSpPr>
      </xdr:nvSpPr>
      <xdr:spPr>
        <a:xfrm flipV="1">
          <a:off x="32375475" y="74676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26</xdr:row>
      <xdr:rowOff>0</xdr:rowOff>
    </xdr:from>
    <xdr:to>
      <xdr:col>21</xdr:col>
      <xdr:colOff>342900</xdr:colOff>
      <xdr:row>27</xdr:row>
      <xdr:rowOff>0</xdr:rowOff>
    </xdr:to>
    <xdr:sp>
      <xdr:nvSpPr>
        <xdr:cNvPr id="167" name="Rectangle 164"/>
        <xdr:cNvSpPr>
          <a:spLocks/>
        </xdr:cNvSpPr>
      </xdr:nvSpPr>
      <xdr:spPr>
        <a:xfrm>
          <a:off x="15011400" y="6543675"/>
          <a:ext cx="7048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419100</xdr:colOff>
      <xdr:row>32</xdr:row>
      <xdr:rowOff>0</xdr:rowOff>
    </xdr:to>
    <xdr:sp>
      <xdr:nvSpPr>
        <xdr:cNvPr id="168" name="Rectangle 165"/>
        <xdr:cNvSpPr>
          <a:spLocks/>
        </xdr:cNvSpPr>
      </xdr:nvSpPr>
      <xdr:spPr>
        <a:xfrm>
          <a:off x="10915650" y="7686675"/>
          <a:ext cx="39052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31</xdr:row>
      <xdr:rowOff>0</xdr:rowOff>
    </xdr:from>
    <xdr:to>
      <xdr:col>15</xdr:col>
      <xdr:colOff>0</xdr:colOff>
      <xdr:row>39</xdr:row>
      <xdr:rowOff>0</xdr:rowOff>
    </xdr:to>
    <xdr:sp>
      <xdr:nvSpPr>
        <xdr:cNvPr id="169" name="Rectangle 166"/>
        <xdr:cNvSpPr>
          <a:spLocks/>
        </xdr:cNvSpPr>
      </xdr:nvSpPr>
      <xdr:spPr>
        <a:xfrm>
          <a:off x="10715625" y="7686675"/>
          <a:ext cx="200025" cy="1828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381000</xdr:colOff>
      <xdr:row>33</xdr:row>
      <xdr:rowOff>9525</xdr:rowOff>
    </xdr:from>
    <xdr:to>
      <xdr:col>42</xdr:col>
      <xdr:colOff>600075</xdr:colOff>
      <xdr:row>35</xdr:row>
      <xdr:rowOff>0</xdr:rowOff>
    </xdr:to>
    <xdr:grpSp>
      <xdr:nvGrpSpPr>
        <xdr:cNvPr id="170" name="Group 167"/>
        <xdr:cNvGrpSpPr>
          <a:grpSpLocks noChangeAspect="1"/>
        </xdr:cNvGrpSpPr>
      </xdr:nvGrpSpPr>
      <xdr:grpSpPr>
        <a:xfrm>
          <a:off x="311277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1" name="Line 1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AutoShape 1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357" t="s">
        <v>67</v>
      </c>
      <c r="K4" s="111"/>
      <c r="L4" s="112"/>
      <c r="M4" s="111"/>
      <c r="N4" s="111"/>
      <c r="O4" s="111"/>
      <c r="P4" s="111"/>
      <c r="Q4" s="113" t="s">
        <v>33</v>
      </c>
      <c r="R4" s="358">
        <v>566901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359"/>
      <c r="I8" s="236"/>
      <c r="J8" s="60" t="s">
        <v>93</v>
      </c>
      <c r="K8" s="236"/>
      <c r="L8" s="359"/>
      <c r="M8" s="359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94</v>
      </c>
      <c r="K9" s="132"/>
      <c r="L9" s="132"/>
      <c r="M9" s="132"/>
      <c r="N9" s="132"/>
      <c r="O9" s="132"/>
      <c r="P9" s="388" t="s">
        <v>95</v>
      </c>
      <c r="Q9" s="388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96</v>
      </c>
      <c r="K10" s="132"/>
      <c r="L10" s="132"/>
      <c r="M10" s="132"/>
      <c r="N10" s="132"/>
      <c r="O10" s="132"/>
      <c r="P10" s="388"/>
      <c r="Q10" s="388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 t="s">
        <v>97</v>
      </c>
      <c r="H13" s="132"/>
      <c r="I13" s="132"/>
      <c r="J13" s="139" t="s">
        <v>16</v>
      </c>
      <c r="K13" s="213"/>
      <c r="M13" s="139" t="s">
        <v>98</v>
      </c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>
        <v>77.069</v>
      </c>
      <c r="H14" s="132"/>
      <c r="I14" s="132"/>
      <c r="J14" s="213">
        <v>77.373</v>
      </c>
      <c r="K14" s="87"/>
      <c r="M14" s="237">
        <v>77.602</v>
      </c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87" t="s">
        <v>99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24" t="s">
        <v>100</v>
      </c>
      <c r="K16" s="224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360" t="s">
        <v>101</v>
      </c>
      <c r="K17" s="224"/>
      <c r="L17" s="132"/>
      <c r="M17" s="132"/>
      <c r="N17" s="132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361" t="s">
        <v>102</v>
      </c>
      <c r="K18" s="361"/>
      <c r="L18" s="137"/>
      <c r="M18" s="137"/>
      <c r="N18" s="137"/>
      <c r="O18" s="137"/>
      <c r="P18" s="137"/>
      <c r="Q18" s="137"/>
      <c r="R18" s="138"/>
      <c r="S18" s="129"/>
      <c r="T18" s="107"/>
      <c r="U18" s="105"/>
    </row>
    <row r="19" spans="1:21" ht="21" customHeight="1">
      <c r="A19" s="125"/>
      <c r="B19" s="13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1" t="s">
        <v>103</v>
      </c>
      <c r="L20" s="132"/>
      <c r="M20" s="140"/>
      <c r="N20" s="140"/>
      <c r="O20" s="132"/>
      <c r="P20" s="388" t="s">
        <v>104</v>
      </c>
      <c r="Q20" s="388"/>
      <c r="R20" s="133"/>
      <c r="S20" s="129"/>
      <c r="T20" s="107"/>
      <c r="U20" s="105"/>
    </row>
    <row r="21" spans="1:21" ht="21" customHeight="1">
      <c r="A21" s="125"/>
      <c r="B21" s="130"/>
      <c r="C21" s="70" t="s">
        <v>35</v>
      </c>
      <c r="D21" s="132"/>
      <c r="E21" s="132"/>
      <c r="F21" s="132"/>
      <c r="G21" s="132"/>
      <c r="H21" s="132"/>
      <c r="J21" s="142" t="s">
        <v>105</v>
      </c>
      <c r="L21" s="132"/>
      <c r="M21" s="140"/>
      <c r="N21" s="140"/>
      <c r="O21" s="132"/>
      <c r="P21" s="388" t="s">
        <v>106</v>
      </c>
      <c r="Q21" s="388"/>
      <c r="R21" s="133"/>
      <c r="S21" s="129"/>
      <c r="T21" s="107"/>
      <c r="U21" s="105"/>
    </row>
    <row r="22" spans="1:21" ht="21" customHeight="1">
      <c r="A22" s="125"/>
      <c r="B22" s="143"/>
      <c r="C22" s="144"/>
      <c r="D22" s="144"/>
      <c r="E22" s="144"/>
      <c r="F22" s="144"/>
      <c r="G22" s="144"/>
      <c r="H22" s="144"/>
      <c r="I22" s="144"/>
      <c r="J22" s="245"/>
      <c r="K22" s="144"/>
      <c r="L22" s="144"/>
      <c r="M22" s="144"/>
      <c r="N22" s="144"/>
      <c r="O22" s="144"/>
      <c r="P22" s="144"/>
      <c r="Q22" s="144"/>
      <c r="R22" s="145"/>
      <c r="S22" s="129"/>
      <c r="T22" s="107"/>
      <c r="U22" s="105"/>
    </row>
    <row r="23" spans="1:21" ht="21" customHeight="1">
      <c r="A23" s="125"/>
      <c r="B23" s="146"/>
      <c r="C23" s="147"/>
      <c r="D23" s="147"/>
      <c r="E23" s="148"/>
      <c r="F23" s="148"/>
      <c r="G23" s="148"/>
      <c r="H23" s="148"/>
      <c r="I23" s="147"/>
      <c r="J23" s="149"/>
      <c r="K23" s="147"/>
      <c r="L23" s="147"/>
      <c r="M23" s="147"/>
      <c r="N23" s="147"/>
      <c r="O23" s="147"/>
      <c r="P23" s="147"/>
      <c r="Q23" s="147"/>
      <c r="R23" s="147"/>
      <c r="S23" s="129"/>
      <c r="T23" s="107"/>
      <c r="U23" s="105"/>
    </row>
    <row r="24" spans="1:19" ht="30" customHeight="1">
      <c r="A24" s="150"/>
      <c r="B24" s="151"/>
      <c r="C24" s="152"/>
      <c r="D24" s="392" t="s">
        <v>36</v>
      </c>
      <c r="E24" s="393"/>
      <c r="F24" s="393"/>
      <c r="G24" s="393"/>
      <c r="H24" s="152"/>
      <c r="I24" s="153"/>
      <c r="J24" s="154"/>
      <c r="K24" s="151"/>
      <c r="L24" s="152"/>
      <c r="M24" s="392" t="s">
        <v>37</v>
      </c>
      <c r="N24" s="392"/>
      <c r="O24" s="392"/>
      <c r="P24" s="392"/>
      <c r="Q24" s="152"/>
      <c r="R24" s="153"/>
      <c r="S24" s="129"/>
    </row>
    <row r="25" spans="1:20" s="159" customFormat="1" ht="21" customHeight="1" thickBot="1">
      <c r="A25" s="155"/>
      <c r="B25" s="156" t="s">
        <v>22</v>
      </c>
      <c r="C25" s="97" t="s">
        <v>23</v>
      </c>
      <c r="D25" s="97" t="s">
        <v>24</v>
      </c>
      <c r="E25" s="157" t="s">
        <v>25</v>
      </c>
      <c r="F25" s="394" t="s">
        <v>26</v>
      </c>
      <c r="G25" s="395"/>
      <c r="H25" s="395"/>
      <c r="I25" s="396"/>
      <c r="J25" s="154"/>
      <c r="K25" s="156" t="s">
        <v>22</v>
      </c>
      <c r="L25" s="97" t="s">
        <v>23</v>
      </c>
      <c r="M25" s="97" t="s">
        <v>24</v>
      </c>
      <c r="N25" s="157" t="s">
        <v>25</v>
      </c>
      <c r="O25" s="394" t="s">
        <v>26</v>
      </c>
      <c r="P25" s="395"/>
      <c r="Q25" s="395"/>
      <c r="R25" s="396"/>
      <c r="S25" s="158"/>
      <c r="T25" s="103"/>
    </row>
    <row r="26" spans="1:20" s="115" customFormat="1" ht="21" customHeight="1" thickTop="1">
      <c r="A26" s="150"/>
      <c r="B26" s="160"/>
      <c r="C26" s="161"/>
      <c r="D26" s="162"/>
      <c r="E26" s="163"/>
      <c r="F26" s="164"/>
      <c r="G26" s="165"/>
      <c r="H26" s="165"/>
      <c r="I26" s="166"/>
      <c r="J26" s="154"/>
      <c r="K26" s="160"/>
      <c r="L26" s="161"/>
      <c r="M26" s="162"/>
      <c r="N26" s="163"/>
      <c r="O26" s="164"/>
      <c r="P26" s="165"/>
      <c r="Q26" s="165"/>
      <c r="R26" s="166"/>
      <c r="S26" s="129"/>
      <c r="T26" s="103"/>
    </row>
    <row r="27" spans="1:20" s="115" customFormat="1" ht="21" customHeight="1">
      <c r="A27" s="150"/>
      <c r="B27" s="167">
        <v>1</v>
      </c>
      <c r="C27" s="168">
        <v>77.145</v>
      </c>
      <c r="D27" s="168">
        <v>77.523</v>
      </c>
      <c r="E27" s="169">
        <f>(D27-C27)*1000</f>
        <v>378.0000000000001</v>
      </c>
      <c r="F27" s="397" t="s">
        <v>38</v>
      </c>
      <c r="G27" s="398"/>
      <c r="H27" s="398"/>
      <c r="I27" s="399"/>
      <c r="J27" s="154"/>
      <c r="K27" s="167">
        <v>1</v>
      </c>
      <c r="L27" s="170">
        <v>77.21</v>
      </c>
      <c r="M27" s="170">
        <v>77.485</v>
      </c>
      <c r="N27" s="169">
        <f>(M27-L27)*1000</f>
        <v>275.0000000000057</v>
      </c>
      <c r="O27" s="389" t="s">
        <v>107</v>
      </c>
      <c r="P27" s="390"/>
      <c r="Q27" s="390"/>
      <c r="R27" s="391"/>
      <c r="S27" s="129"/>
      <c r="T27" s="103"/>
    </row>
    <row r="28" spans="1:20" s="115" customFormat="1" ht="21" customHeight="1">
      <c r="A28" s="150"/>
      <c r="B28" s="160"/>
      <c r="C28" s="161"/>
      <c r="D28" s="162"/>
      <c r="E28" s="163"/>
      <c r="F28" s="350"/>
      <c r="G28" s="224"/>
      <c r="H28" s="224"/>
      <c r="I28" s="351"/>
      <c r="J28" s="154"/>
      <c r="K28" s="167"/>
      <c r="L28" s="170"/>
      <c r="M28" s="170"/>
      <c r="N28" s="169"/>
      <c r="O28" s="389" t="s">
        <v>108</v>
      </c>
      <c r="P28" s="390"/>
      <c r="Q28" s="390"/>
      <c r="R28" s="391"/>
      <c r="S28" s="129"/>
      <c r="T28" s="103"/>
    </row>
    <row r="29" spans="1:20" s="115" customFormat="1" ht="21" customHeight="1">
      <c r="A29" s="150"/>
      <c r="B29" s="167"/>
      <c r="C29" s="168"/>
      <c r="D29" s="168"/>
      <c r="E29" s="169">
        <f>(D29-C29)*1000</f>
        <v>0</v>
      </c>
      <c r="F29" s="389"/>
      <c r="G29" s="390"/>
      <c r="H29" s="390"/>
      <c r="I29" s="391"/>
      <c r="J29" s="154"/>
      <c r="K29" s="167"/>
      <c r="L29" s="170"/>
      <c r="M29" s="170"/>
      <c r="N29" s="169">
        <f>(M29-L29)*1000</f>
        <v>0</v>
      </c>
      <c r="O29" s="352"/>
      <c r="P29" s="353"/>
      <c r="Q29" s="353"/>
      <c r="R29" s="354"/>
      <c r="S29" s="129"/>
      <c r="T29" s="103"/>
    </row>
    <row r="30" spans="1:20" s="115" customFormat="1" ht="21" customHeight="1">
      <c r="A30" s="150"/>
      <c r="B30" s="167">
        <v>2</v>
      </c>
      <c r="C30" s="168">
        <v>77.157</v>
      </c>
      <c r="D30" s="168">
        <v>77.545</v>
      </c>
      <c r="E30" s="169">
        <f>(D30-C30)*1000</f>
        <v>388.00000000000523</v>
      </c>
      <c r="F30" s="389" t="s">
        <v>39</v>
      </c>
      <c r="G30" s="390"/>
      <c r="H30" s="390"/>
      <c r="I30" s="391"/>
      <c r="J30" s="154"/>
      <c r="K30" s="167">
        <v>2</v>
      </c>
      <c r="L30" s="170">
        <v>77.357</v>
      </c>
      <c r="M30" s="170">
        <v>77.484</v>
      </c>
      <c r="N30" s="169">
        <f>(M30-L30)*1000</f>
        <v>126.99999999999534</v>
      </c>
      <c r="O30" s="389" t="s">
        <v>109</v>
      </c>
      <c r="P30" s="390"/>
      <c r="Q30" s="390"/>
      <c r="R30" s="391"/>
      <c r="S30" s="129"/>
      <c r="T30" s="103"/>
    </row>
    <row r="31" spans="1:20" s="115" customFormat="1" ht="21" customHeight="1">
      <c r="A31" s="150"/>
      <c r="B31" s="167"/>
      <c r="C31" s="168"/>
      <c r="D31" s="168"/>
      <c r="E31" s="169"/>
      <c r="F31" s="389"/>
      <c r="G31" s="390"/>
      <c r="H31" s="390"/>
      <c r="I31" s="391"/>
      <c r="J31" s="154"/>
      <c r="K31" s="167"/>
      <c r="L31" s="170"/>
      <c r="M31" s="170"/>
      <c r="N31" s="169">
        <f>(M31-L31)*1000</f>
        <v>0</v>
      </c>
      <c r="O31" s="389" t="s">
        <v>110</v>
      </c>
      <c r="P31" s="390"/>
      <c r="Q31" s="390"/>
      <c r="R31" s="391"/>
      <c r="S31" s="129"/>
      <c r="T31" s="103"/>
    </row>
    <row r="32" spans="1:20" s="109" customFormat="1" ht="21" customHeight="1">
      <c r="A32" s="150"/>
      <c r="B32" s="171"/>
      <c r="C32" s="172"/>
      <c r="D32" s="173"/>
      <c r="E32" s="174"/>
      <c r="F32" s="175"/>
      <c r="G32" s="176"/>
      <c r="H32" s="176"/>
      <c r="I32" s="177"/>
      <c r="J32" s="154"/>
      <c r="K32" s="171"/>
      <c r="L32" s="172"/>
      <c r="M32" s="173"/>
      <c r="N32" s="174"/>
      <c r="O32" s="175"/>
      <c r="P32" s="176"/>
      <c r="Q32" s="176"/>
      <c r="R32" s="177"/>
      <c r="S32" s="129"/>
      <c r="T32" s="103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mergeCells count="16">
    <mergeCell ref="O30:R30"/>
    <mergeCell ref="O27:R27"/>
    <mergeCell ref="F27:I27"/>
    <mergeCell ref="F29:I29"/>
    <mergeCell ref="O28:R28"/>
    <mergeCell ref="F30:I30"/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73</v>
      </c>
      <c r="H2" s="185"/>
      <c r="I2" s="185"/>
      <c r="J2" s="185"/>
      <c r="K2" s="185"/>
      <c r="L2" s="186"/>
      <c r="R2" s="34"/>
      <c r="S2" s="35"/>
      <c r="T2" s="35"/>
      <c r="U2" s="35"/>
      <c r="V2" s="406" t="s">
        <v>4</v>
      </c>
      <c r="W2" s="406"/>
      <c r="X2" s="406"/>
      <c r="Y2" s="40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06" t="s">
        <v>4</v>
      </c>
      <c r="BO2" s="406"/>
      <c r="BP2" s="406"/>
      <c r="BQ2" s="40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72</v>
      </c>
      <c r="CF2" s="185"/>
      <c r="CG2" s="185"/>
      <c r="CH2" s="185"/>
      <c r="CI2" s="185"/>
      <c r="CJ2" s="186"/>
    </row>
    <row r="3" spans="18:77" ht="21" customHeight="1" thickBot="1" thickTop="1">
      <c r="R3" s="400" t="s">
        <v>5</v>
      </c>
      <c r="S3" s="401"/>
      <c r="T3" s="37"/>
      <c r="U3" s="38"/>
      <c r="V3" s="246" t="s">
        <v>43</v>
      </c>
      <c r="W3" s="246"/>
      <c r="X3" s="246"/>
      <c r="Y3" s="247"/>
      <c r="Z3" s="37"/>
      <c r="AA3" s="38"/>
      <c r="AB3" s="402" t="s">
        <v>6</v>
      </c>
      <c r="AC3" s="40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07" t="s">
        <v>6</v>
      </c>
      <c r="BK3" s="408"/>
      <c r="BL3" s="409"/>
      <c r="BM3" s="410"/>
      <c r="BN3" s="246" t="s">
        <v>43</v>
      </c>
      <c r="BO3" s="246"/>
      <c r="BP3" s="246"/>
      <c r="BQ3" s="247"/>
      <c r="BR3" s="225"/>
      <c r="BS3" s="226"/>
      <c r="BT3" s="404" t="s">
        <v>5</v>
      </c>
      <c r="BU3" s="40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111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57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111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112</v>
      </c>
      <c r="H6" s="50"/>
      <c r="I6" s="50"/>
      <c r="J6" s="51"/>
      <c r="K6" s="58" t="s">
        <v>113</v>
      </c>
      <c r="L6" s="52"/>
      <c r="Q6" s="194"/>
      <c r="R6" s="208" t="s">
        <v>3</v>
      </c>
      <c r="S6" s="30">
        <v>75.905</v>
      </c>
      <c r="T6" s="8"/>
      <c r="U6" s="10"/>
      <c r="V6" s="9"/>
      <c r="W6" s="239"/>
      <c r="X6" s="240"/>
      <c r="Y6" s="249"/>
      <c r="Z6" s="8"/>
      <c r="AA6" s="10"/>
      <c r="AB6" s="362" t="s">
        <v>114</v>
      </c>
      <c r="AC6" s="36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115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64" t="s">
        <v>114</v>
      </c>
      <c r="BK6" s="365"/>
      <c r="BL6" s="235"/>
      <c r="BM6" s="30"/>
      <c r="BN6" s="9"/>
      <c r="BO6" s="239"/>
      <c r="BP6" s="240"/>
      <c r="BQ6" s="249"/>
      <c r="BR6" s="219"/>
      <c r="BS6" s="218"/>
      <c r="BT6" s="21" t="s">
        <v>2</v>
      </c>
      <c r="BU6" s="29">
        <v>78.975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116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5" t="s">
        <v>41</v>
      </c>
      <c r="W7" s="250">
        <v>77.145</v>
      </c>
      <c r="X7" s="240" t="s">
        <v>70</v>
      </c>
      <c r="Y7" s="249">
        <v>77.157</v>
      </c>
      <c r="Z7" s="8"/>
      <c r="AA7" s="10"/>
      <c r="AB7" s="366" t="s">
        <v>117</v>
      </c>
      <c r="AC7" s="36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68" t="s">
        <v>117</v>
      </c>
      <c r="BK7" s="369"/>
      <c r="BL7" s="240"/>
      <c r="BM7" s="30"/>
      <c r="BN7" s="235" t="s">
        <v>42</v>
      </c>
      <c r="BO7" s="250">
        <v>77.523</v>
      </c>
      <c r="BP7" s="240" t="s">
        <v>71</v>
      </c>
      <c r="BQ7" s="249">
        <v>77.545</v>
      </c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118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76.65</v>
      </c>
      <c r="T8" s="8"/>
      <c r="U8" s="10"/>
      <c r="V8" s="235"/>
      <c r="W8" s="250"/>
      <c r="X8" s="240"/>
      <c r="Y8" s="249"/>
      <c r="Z8" s="8"/>
      <c r="AA8" s="10"/>
      <c r="AB8" s="362" t="s">
        <v>119</v>
      </c>
      <c r="AC8" s="36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70" t="s">
        <v>120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64" t="s">
        <v>119</v>
      </c>
      <c r="BK8" s="365"/>
      <c r="BL8" s="235"/>
      <c r="BM8" s="30"/>
      <c r="BN8" s="235"/>
      <c r="BO8" s="250"/>
      <c r="BP8" s="240"/>
      <c r="BQ8" s="249"/>
      <c r="BR8" s="231"/>
      <c r="BS8" s="232"/>
      <c r="BT8" s="16" t="s">
        <v>1</v>
      </c>
      <c r="BU8" s="17">
        <v>77.872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52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103</v>
      </c>
      <c r="H10" s="49"/>
      <c r="I10" s="49"/>
      <c r="J10" s="70" t="s">
        <v>12</v>
      </c>
      <c r="K10" s="259" t="s">
        <v>121</v>
      </c>
      <c r="L10" s="52"/>
      <c r="V10" s="9"/>
      <c r="W10" s="251"/>
      <c r="X10" s="240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19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105</v>
      </c>
      <c r="H11" s="49"/>
      <c r="I11" s="11"/>
      <c r="J11" s="70" t="s">
        <v>14</v>
      </c>
      <c r="K11" s="371" t="s">
        <v>122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20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72" t="s">
        <v>101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123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72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4"/>
      <c r="BA18" s="244"/>
      <c r="BI18" s="199"/>
      <c r="BL18" s="242"/>
      <c r="BO18" s="95"/>
    </row>
    <row r="19" spans="47:61" ht="18" customHeight="1">
      <c r="AU19" s="31"/>
      <c r="AW19" s="203"/>
      <c r="BE19" s="31"/>
      <c r="BI19" s="189"/>
    </row>
    <row r="20" spans="43:65" ht="18" customHeight="1">
      <c r="AQ20" s="203"/>
      <c r="AW20" s="31"/>
      <c r="AZ20" s="31"/>
      <c r="BC20" s="31"/>
      <c r="BF20" s="31"/>
      <c r="BG20" s="223"/>
      <c r="BM20" s="203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2"/>
      <c r="S22" s="187"/>
      <c r="AC22" s="223"/>
      <c r="AO22" s="199"/>
      <c r="BD22" s="31"/>
      <c r="BE22" s="31"/>
      <c r="BF22" s="234"/>
      <c r="BI22" s="210"/>
      <c r="BK22" s="262"/>
      <c r="BO22" s="31"/>
      <c r="BP22" s="31"/>
      <c r="BU22" s="234"/>
    </row>
    <row r="23" spans="19:88" ht="18" customHeight="1">
      <c r="S23" s="31"/>
      <c r="V23" s="31"/>
      <c r="AG23" s="203"/>
      <c r="AO23" s="95"/>
      <c r="AZ23" s="31"/>
      <c r="BB23" s="31"/>
      <c r="BC23" s="31"/>
      <c r="BK23" s="261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7"/>
      <c r="AG24" s="31"/>
      <c r="AS24" s="31"/>
      <c r="AY24" s="223"/>
      <c r="BK24" s="31"/>
      <c r="BP24" s="210"/>
      <c r="BR24" s="31"/>
      <c r="BU24" s="31"/>
      <c r="BV24" s="31"/>
      <c r="BW24" s="31"/>
      <c r="BZ24" s="200"/>
      <c r="CB24" s="187"/>
      <c r="CE24" s="76"/>
      <c r="CF24" s="76"/>
    </row>
    <row r="25" spans="17:85" ht="18" customHeight="1">
      <c r="Q25" s="31"/>
      <c r="T25" s="203"/>
      <c r="U25" s="31"/>
      <c r="V25" s="187"/>
      <c r="W25" s="31"/>
      <c r="Z25" s="211"/>
      <c r="AA25" s="210"/>
      <c r="AB25" s="203"/>
      <c r="AC25" s="229"/>
      <c r="AD25" s="191"/>
      <c r="AF25" s="31"/>
      <c r="AH25" s="31"/>
      <c r="AI25" s="31"/>
      <c r="AS25" s="212"/>
      <c r="AW25" s="187"/>
      <c r="BG25" s="31"/>
      <c r="BN25" s="31"/>
      <c r="BO25" s="187"/>
      <c r="BR25" s="31"/>
      <c r="BS25" s="31"/>
      <c r="BU25" s="199"/>
      <c r="BV25" s="31"/>
      <c r="BY25" s="187"/>
      <c r="BZ25" s="31"/>
      <c r="CA25" s="187"/>
      <c r="CB25" s="31"/>
      <c r="CD25" s="76"/>
      <c r="CF25" s="76"/>
      <c r="CG25" s="31"/>
    </row>
    <row r="26" spans="16:84" ht="18" customHeight="1">
      <c r="P26" s="199"/>
      <c r="Q26" s="31"/>
      <c r="S26" s="31"/>
      <c r="T26" s="31"/>
      <c r="V26" s="31"/>
      <c r="W26" s="187"/>
      <c r="AA26" s="31"/>
      <c r="AB26" s="31"/>
      <c r="AI26" s="31"/>
      <c r="AM26" s="31"/>
      <c r="AN26" s="187"/>
      <c r="AR26" s="31"/>
      <c r="AS26" s="31"/>
      <c r="AT26" s="31"/>
      <c r="AU26" s="31"/>
      <c r="AW26" s="31"/>
      <c r="BB26" s="79"/>
      <c r="BC26" s="31"/>
      <c r="BH26" s="204"/>
      <c r="BI26" s="31"/>
      <c r="BJ26" s="31"/>
      <c r="BK26" s="31"/>
      <c r="BL26" s="31"/>
      <c r="BM26" s="31"/>
      <c r="BN26" s="31"/>
      <c r="BO26" s="187"/>
      <c r="BP26" s="31"/>
      <c r="BQ26" s="31"/>
      <c r="BR26" s="31"/>
      <c r="BS26" s="31"/>
      <c r="BU26" s="200"/>
      <c r="BV26" s="31"/>
      <c r="BY26" s="31"/>
      <c r="BZ26" s="31"/>
      <c r="CA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0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O27" s="31"/>
      <c r="BT27" s="31"/>
      <c r="BU27" s="355"/>
      <c r="BV27" s="31"/>
      <c r="CA27" s="188"/>
      <c r="CC27" s="193"/>
      <c r="CF27" s="31"/>
      <c r="CK27" s="81"/>
    </row>
    <row r="28" spans="1:86" ht="18" customHeight="1">
      <c r="A28" s="81"/>
      <c r="L28" s="187"/>
      <c r="M28" s="31"/>
      <c r="N28" s="187"/>
      <c r="P28" s="31"/>
      <c r="S28" s="31"/>
      <c r="U28" s="31"/>
      <c r="Y28" s="229" t="s">
        <v>41</v>
      </c>
      <c r="AA28" s="31"/>
      <c r="AD28" s="31"/>
      <c r="AF28" s="31"/>
      <c r="AG28" s="31"/>
      <c r="AH28" s="31"/>
      <c r="AI28" s="31"/>
      <c r="AO28" s="191"/>
      <c r="AS28" s="229"/>
      <c r="AY28" s="31"/>
      <c r="AZ28" s="31"/>
      <c r="BA28" s="31"/>
      <c r="BB28" s="31"/>
      <c r="BC28" s="31"/>
      <c r="BG28" s="31"/>
      <c r="BH28" s="31"/>
      <c r="BO28" s="31"/>
      <c r="BS28" s="31"/>
      <c r="BU28" s="230"/>
      <c r="BV28" s="187"/>
      <c r="CC28" s="193"/>
      <c r="CH28" s="82" t="s">
        <v>1</v>
      </c>
    </row>
    <row r="29" spans="1:89" ht="18" customHeight="1">
      <c r="A29" s="81"/>
      <c r="L29" s="31"/>
      <c r="M29" s="187"/>
      <c r="N29" s="31"/>
      <c r="S29" s="187"/>
      <c r="U29" s="187"/>
      <c r="V29" s="31"/>
      <c r="X29" s="80"/>
      <c r="AF29" s="229"/>
      <c r="AG29" s="31"/>
      <c r="AI29" s="31"/>
      <c r="AM29" s="203"/>
      <c r="AR29" s="31"/>
      <c r="AS29" s="31"/>
      <c r="AT29" s="31"/>
      <c r="AZ29" s="31"/>
      <c r="BA29" s="31"/>
      <c r="BB29" s="31"/>
      <c r="BC29" s="31"/>
      <c r="BH29" s="31"/>
      <c r="BI29" s="257"/>
      <c r="BK29" s="31"/>
      <c r="BQ29" s="31"/>
      <c r="BR29" s="187"/>
      <c r="BV29" s="31"/>
      <c r="BW29" s="187">
        <v>11</v>
      </c>
      <c r="BX29" s="187"/>
      <c r="CC29" s="373"/>
      <c r="CK29" s="81"/>
    </row>
    <row r="30" spans="2:88" ht="18" customHeight="1">
      <c r="B30" s="81"/>
      <c r="J30" s="203"/>
      <c r="L30" s="31"/>
      <c r="M30" s="31"/>
      <c r="N30" s="31"/>
      <c r="O30" s="31"/>
      <c r="S30" s="31"/>
      <c r="V30" s="187"/>
      <c r="W30" s="31"/>
      <c r="X30" s="31"/>
      <c r="Y30" s="31"/>
      <c r="AG30" s="31"/>
      <c r="AI30" s="31"/>
      <c r="AM30" s="31"/>
      <c r="AR30" s="31"/>
      <c r="AS30" s="79"/>
      <c r="AT30" s="31"/>
      <c r="AZ30" s="31"/>
      <c r="BB30" s="31"/>
      <c r="BC30" s="374"/>
      <c r="BK30" s="187"/>
      <c r="BN30" s="31"/>
      <c r="BP30" s="31"/>
      <c r="BQ30" s="187"/>
      <c r="BR30" s="31"/>
      <c r="BS30" s="212"/>
      <c r="BT30" s="31"/>
      <c r="BV30" s="31"/>
      <c r="BW30" s="31"/>
      <c r="BX30" s="31"/>
      <c r="BY30" s="31"/>
      <c r="BZ30" s="31"/>
      <c r="CB30" s="31"/>
      <c r="CC30" s="197"/>
      <c r="CD30" s="31"/>
      <c r="CG30" s="31"/>
      <c r="CJ30" s="81"/>
    </row>
    <row r="31" spans="5:85" ht="18" customHeight="1">
      <c r="E31" s="205"/>
      <c r="G31" s="31"/>
      <c r="J31" s="31"/>
      <c r="L31" s="31"/>
      <c r="O31" s="187">
        <v>1</v>
      </c>
      <c r="S31" s="31"/>
      <c r="T31" s="205"/>
      <c r="X31" s="187"/>
      <c r="AA31" s="212" t="s">
        <v>70</v>
      </c>
      <c r="AB31" s="31"/>
      <c r="AG31" s="31"/>
      <c r="AH31" s="79"/>
      <c r="AR31" s="31"/>
      <c r="AT31" s="31"/>
      <c r="AV31" s="80"/>
      <c r="AZ31" s="31"/>
      <c r="BB31" s="31"/>
      <c r="BC31" s="31"/>
      <c r="BG31" s="31"/>
      <c r="BI31" s="31"/>
      <c r="BO31" s="31"/>
      <c r="BR31" s="187"/>
      <c r="BS31" s="230"/>
      <c r="CC31" s="221"/>
      <c r="CE31" s="220"/>
      <c r="CG31" s="221"/>
    </row>
    <row r="32" spans="4:81" ht="18" customHeight="1">
      <c r="D32" s="83" t="s">
        <v>0</v>
      </c>
      <c r="K32" s="95"/>
      <c r="L32" s="199"/>
      <c r="N32" s="31"/>
      <c r="O32" s="187"/>
      <c r="P32" s="31"/>
      <c r="R32" s="31"/>
      <c r="AB32" s="187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87"/>
      <c r="BM32" s="230" t="s">
        <v>42</v>
      </c>
      <c r="BN32" s="31"/>
      <c r="BO32" s="31"/>
      <c r="BU32" s="31"/>
      <c r="BV32" s="31"/>
      <c r="BW32" s="187"/>
      <c r="CC32" s="198"/>
    </row>
    <row r="33" spans="10:75" ht="18" customHeight="1">
      <c r="J33" s="95"/>
      <c r="O33" s="31"/>
      <c r="S33" s="31"/>
      <c r="AD33" s="31"/>
      <c r="AG33" s="227"/>
      <c r="AR33" s="31"/>
      <c r="AS33" s="31"/>
      <c r="AT33" s="31"/>
      <c r="AU33" s="31"/>
      <c r="AZ33" s="191"/>
      <c r="BE33" s="31"/>
      <c r="BF33" s="187"/>
      <c r="BH33" s="31"/>
      <c r="BI33" s="187"/>
      <c r="BK33" s="31"/>
      <c r="BN33" s="31"/>
      <c r="BO33" s="212"/>
      <c r="BP33" s="31"/>
      <c r="BQ33" s="31"/>
      <c r="BS33" s="223"/>
      <c r="BT33" s="31"/>
      <c r="BU33" s="31"/>
      <c r="BW33" s="31"/>
    </row>
    <row r="34" spans="12:75" ht="18" customHeight="1">
      <c r="L34" s="95"/>
      <c r="S34" s="187"/>
      <c r="AD34" s="191"/>
      <c r="AU34" s="187">
        <v>7</v>
      </c>
      <c r="BG34" s="31"/>
      <c r="BI34" s="201"/>
      <c r="BK34" s="31"/>
      <c r="BN34" s="356"/>
      <c r="BO34" s="230"/>
      <c r="BP34" s="31"/>
      <c r="BQ34" s="31"/>
      <c r="BR34" s="31"/>
      <c r="BW34" s="187"/>
    </row>
    <row r="35" spans="31:73" ht="18" customHeight="1">
      <c r="AE35" s="201"/>
      <c r="BG35" s="191"/>
      <c r="BK35" s="191"/>
      <c r="BO35" s="257" t="s">
        <v>71</v>
      </c>
      <c r="BU35" s="189"/>
    </row>
    <row r="36" spans="17:73" ht="18" customHeight="1">
      <c r="Q36" s="228"/>
      <c r="R36" s="199" t="s">
        <v>124</v>
      </c>
      <c r="AJ36" s="242"/>
      <c r="AO36" s="31"/>
      <c r="AU36" s="31"/>
      <c r="AW36" s="31"/>
      <c r="BK36" s="96"/>
      <c r="BL36" s="242"/>
      <c r="BU36" s="199" t="s">
        <v>125</v>
      </c>
    </row>
    <row r="37" spans="18:73" ht="18" customHeight="1">
      <c r="R37" s="200" t="s">
        <v>126</v>
      </c>
      <c r="Y37" s="233"/>
      <c r="AA37" s="233"/>
      <c r="AE37" s="31"/>
      <c r="AQ37" s="223" t="s">
        <v>127</v>
      </c>
      <c r="AU37" s="191"/>
      <c r="AW37" s="190"/>
      <c r="BU37" s="200" t="s">
        <v>128</v>
      </c>
    </row>
    <row r="38" spans="35:80" ht="18" customHeight="1">
      <c r="AI38" s="243"/>
      <c r="AX38" s="31"/>
      <c r="AY38" s="31"/>
      <c r="BT38" s="31"/>
      <c r="BX38" s="31"/>
      <c r="CB38" s="209"/>
    </row>
    <row r="39" ht="18" customHeight="1">
      <c r="AP39" s="228"/>
    </row>
    <row r="40" spans="39:45" ht="18" customHeight="1">
      <c r="AM40" s="31"/>
      <c r="AS40" s="31"/>
    </row>
    <row r="41" spans="21:49" ht="18" customHeight="1">
      <c r="U41" s="31"/>
      <c r="AM41" s="191"/>
      <c r="AW41" s="199" t="s">
        <v>79</v>
      </c>
    </row>
    <row r="42" spans="19:49" ht="18" customHeight="1">
      <c r="S42" s="330">
        <v>77.075</v>
      </c>
      <c r="AW42" s="95" t="s">
        <v>129</v>
      </c>
    </row>
    <row r="43" ht="18" customHeight="1"/>
    <row r="44" spans="8:20" ht="18" customHeight="1"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</row>
    <row r="45" spans="7:83" ht="18" customHeight="1">
      <c r="G45" s="58"/>
      <c r="H45" s="58"/>
      <c r="I45" s="58"/>
      <c r="J45" s="58"/>
      <c r="K45" s="58"/>
      <c r="L45" s="58"/>
      <c r="M45" s="197"/>
      <c r="N45" s="197"/>
      <c r="O45" s="197"/>
      <c r="P45" s="197"/>
      <c r="Q45" s="197"/>
      <c r="R45" s="197"/>
      <c r="S45" s="197"/>
      <c r="T45" s="197"/>
      <c r="CE45" s="58"/>
    </row>
    <row r="46" spans="7:83" ht="18" customHeight="1" thickBot="1">
      <c r="G46" s="58"/>
      <c r="H46" s="51"/>
      <c r="I46" s="51"/>
      <c r="J46" s="51"/>
      <c r="K46" s="51"/>
      <c r="L46" s="58"/>
      <c r="M46" s="58"/>
      <c r="N46" s="58"/>
      <c r="O46" s="51"/>
      <c r="P46" s="51"/>
      <c r="Q46" s="51"/>
      <c r="R46" s="51"/>
      <c r="S46" s="51"/>
      <c r="T46" s="51"/>
      <c r="AC46" s="75"/>
      <c r="CE46" s="58"/>
    </row>
    <row r="47" spans="2:88" ht="21" customHeight="1" thickBot="1">
      <c r="B47" s="375" t="s">
        <v>22</v>
      </c>
      <c r="C47" s="376" t="s">
        <v>28</v>
      </c>
      <c r="D47" s="376" t="s">
        <v>29</v>
      </c>
      <c r="E47" s="377" t="s">
        <v>30</v>
      </c>
      <c r="F47" s="378" t="s">
        <v>31</v>
      </c>
      <c r="G47" s="9"/>
      <c r="H47" s="297"/>
      <c r="I47" s="255"/>
      <c r="J47" s="263"/>
      <c r="K47" s="264"/>
      <c r="L47" s="9"/>
      <c r="M47" s="265"/>
      <c r="N47" s="193"/>
      <c r="O47" s="193"/>
      <c r="P47" s="193"/>
      <c r="Q47" s="193"/>
      <c r="R47" s="193"/>
      <c r="S47" s="193"/>
      <c r="T47" s="193"/>
      <c r="CE47" s="9"/>
      <c r="CF47" s="375" t="s">
        <v>22</v>
      </c>
      <c r="CG47" s="376" t="s">
        <v>28</v>
      </c>
      <c r="CH47" s="376" t="s">
        <v>29</v>
      </c>
      <c r="CI47" s="376" t="s">
        <v>30</v>
      </c>
      <c r="CJ47" s="379" t="s">
        <v>31</v>
      </c>
    </row>
    <row r="48" spans="2:88" ht="21" customHeight="1" thickBot="1" thickTop="1">
      <c r="B48" s="86"/>
      <c r="C48" s="4"/>
      <c r="D48" s="3" t="s">
        <v>111</v>
      </c>
      <c r="E48" s="4"/>
      <c r="F48" s="302"/>
      <c r="G48" s="296"/>
      <c r="H48" s="266"/>
      <c r="I48" s="255"/>
      <c r="J48" s="263"/>
      <c r="K48" s="264"/>
      <c r="L48" s="9"/>
      <c r="M48" s="265"/>
      <c r="N48" s="193"/>
      <c r="O48" s="193"/>
      <c r="P48" s="193"/>
      <c r="Q48" s="193"/>
      <c r="R48" s="193"/>
      <c r="S48" s="193"/>
      <c r="T48" s="193"/>
      <c r="AS48" s="84" t="s">
        <v>21</v>
      </c>
      <c r="BR48" s="375" t="s">
        <v>22</v>
      </c>
      <c r="BS48" s="376" t="s">
        <v>28</v>
      </c>
      <c r="BT48" s="376" t="s">
        <v>29</v>
      </c>
      <c r="BU48" s="376" t="s">
        <v>30</v>
      </c>
      <c r="BV48" s="380" t="s">
        <v>31</v>
      </c>
      <c r="BW48" s="381" t="s">
        <v>74</v>
      </c>
      <c r="BX48" s="382"/>
      <c r="BY48" s="382"/>
      <c r="BZ48" s="382"/>
      <c r="CA48" s="382"/>
      <c r="CB48" s="382"/>
      <c r="CC48" s="382"/>
      <c r="CD48" s="383"/>
      <c r="CE48" s="296"/>
      <c r="CF48" s="86"/>
      <c r="CG48" s="4"/>
      <c r="CH48" s="3" t="s">
        <v>111</v>
      </c>
      <c r="CI48" s="4"/>
      <c r="CJ48" s="302"/>
    </row>
    <row r="49" spans="2:88" ht="21" customHeight="1" thickTop="1">
      <c r="B49" s="216"/>
      <c r="C49" s="88"/>
      <c r="D49" s="88"/>
      <c r="E49" s="88"/>
      <c r="F49" s="384"/>
      <c r="G49" s="296"/>
      <c r="H49" s="297"/>
      <c r="I49" s="255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AS49" s="78" t="s">
        <v>130</v>
      </c>
      <c r="BR49" s="6"/>
      <c r="BS49" s="4"/>
      <c r="BT49" s="4"/>
      <c r="BU49" s="4"/>
      <c r="BV49" s="3"/>
      <c r="BW49" s="3"/>
      <c r="BX49" s="3" t="s">
        <v>75</v>
      </c>
      <c r="BY49" s="4"/>
      <c r="BZ49" s="4"/>
      <c r="CA49" s="4"/>
      <c r="CB49" s="4"/>
      <c r="CC49" s="4"/>
      <c r="CD49" s="5"/>
      <c r="CE49" s="296"/>
      <c r="CF49" s="216"/>
      <c r="CG49" s="88"/>
      <c r="CH49" s="88"/>
      <c r="CI49" s="88"/>
      <c r="CJ49" s="303"/>
    </row>
    <row r="50" spans="2:88" ht="21" customHeight="1">
      <c r="B50" s="217"/>
      <c r="C50" s="91"/>
      <c r="D50" s="89"/>
      <c r="E50" s="90"/>
      <c r="F50" s="202"/>
      <c r="G50" s="296"/>
      <c r="H50" s="266"/>
      <c r="I50" s="255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78" t="s">
        <v>131</v>
      </c>
      <c r="BR50" s="260"/>
      <c r="BS50" s="15"/>
      <c r="BT50" s="89"/>
      <c r="BU50" s="90">
        <f>BS50+BT50*0.001</f>
        <v>0</v>
      </c>
      <c r="BV50" s="214"/>
      <c r="BW50" s="321"/>
      <c r="BX50" s="75"/>
      <c r="BY50" s="75"/>
      <c r="BZ50" s="75"/>
      <c r="CA50" s="75"/>
      <c r="CB50" s="75"/>
      <c r="CC50" s="75"/>
      <c r="CD50" s="194"/>
      <c r="CE50" s="296"/>
      <c r="CF50" s="217"/>
      <c r="CG50" s="91"/>
      <c r="CH50" s="89"/>
      <c r="CI50" s="90"/>
      <c r="CJ50" s="202"/>
    </row>
    <row r="51" spans="2:88" ht="21" customHeight="1">
      <c r="B51" s="217">
        <v>1</v>
      </c>
      <c r="C51" s="91">
        <v>77.044</v>
      </c>
      <c r="D51" s="89">
        <v>51</v>
      </c>
      <c r="E51" s="90">
        <f>C51+D51*0.001</f>
        <v>77.095</v>
      </c>
      <c r="F51" s="202" t="s">
        <v>62</v>
      </c>
      <c r="G51" s="255"/>
      <c r="H51" s="297"/>
      <c r="I51" s="255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BR51" s="260">
        <v>7</v>
      </c>
      <c r="BS51" s="15">
        <v>77.347</v>
      </c>
      <c r="BT51" s="89">
        <v>-37</v>
      </c>
      <c r="BU51" s="90">
        <f>BS51+BT51*0.001</f>
        <v>77.30999999999999</v>
      </c>
      <c r="BV51" s="214" t="s">
        <v>76</v>
      </c>
      <c r="BW51" s="321" t="s">
        <v>132</v>
      </c>
      <c r="BX51" s="75"/>
      <c r="BY51" s="75"/>
      <c r="BZ51" s="75"/>
      <c r="CA51" s="75"/>
      <c r="CB51" s="75"/>
      <c r="CC51" s="75"/>
      <c r="CD51" s="194"/>
      <c r="CE51" s="255"/>
      <c r="CF51" s="217">
        <v>11</v>
      </c>
      <c r="CG51" s="91">
        <v>77.617</v>
      </c>
      <c r="CH51" s="89">
        <v>-51</v>
      </c>
      <c r="CI51" s="90">
        <f>CG51+CH51*0.001</f>
        <v>77.566</v>
      </c>
      <c r="CJ51" s="202" t="s">
        <v>62</v>
      </c>
    </row>
    <row r="52" spans="2:88" ht="21" customHeight="1">
      <c r="B52" s="385"/>
      <c r="C52" s="15"/>
      <c r="D52" s="89"/>
      <c r="E52" s="90"/>
      <c r="F52" s="202"/>
      <c r="G52" s="255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BR52" s="299"/>
      <c r="BS52" s="90"/>
      <c r="BT52" s="89"/>
      <c r="BU52" s="90"/>
      <c r="BV52" s="214"/>
      <c r="BW52" s="321" t="s">
        <v>133</v>
      </c>
      <c r="BX52" s="75"/>
      <c r="BY52" s="75"/>
      <c r="BZ52" s="75"/>
      <c r="CA52" s="75"/>
      <c r="CB52" s="75"/>
      <c r="CC52" s="75"/>
      <c r="CD52" s="194"/>
      <c r="CE52" s="255"/>
      <c r="CF52" s="217"/>
      <c r="CG52" s="91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256"/>
      <c r="G53" s="251"/>
      <c r="H53" s="268"/>
      <c r="I53" s="264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386"/>
      <c r="BS53" s="195"/>
      <c r="BT53" s="196"/>
      <c r="BU53" s="195"/>
      <c r="BV53" s="215"/>
      <c r="BW53" s="387"/>
      <c r="BX53" s="328"/>
      <c r="BY53" s="328"/>
      <c r="BZ53" s="328"/>
      <c r="CA53" s="328"/>
      <c r="CB53" s="328"/>
      <c r="CC53" s="328"/>
      <c r="CD53" s="329"/>
      <c r="CE53" s="251"/>
      <c r="CF53" s="92"/>
      <c r="CG53" s="93"/>
      <c r="CH53" s="94"/>
      <c r="CI53" s="94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03144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73</v>
      </c>
      <c r="H2" s="185"/>
      <c r="I2" s="185"/>
      <c r="J2" s="185"/>
      <c r="K2" s="185"/>
      <c r="L2" s="186"/>
      <c r="R2" s="34"/>
      <c r="S2" s="35"/>
      <c r="T2" s="35"/>
      <c r="U2" s="35"/>
      <c r="V2" s="406" t="s">
        <v>4</v>
      </c>
      <c r="W2" s="406"/>
      <c r="X2" s="406"/>
      <c r="Y2" s="40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06" t="s">
        <v>4</v>
      </c>
      <c r="BO2" s="406"/>
      <c r="BP2" s="406"/>
      <c r="BQ2" s="40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72</v>
      </c>
      <c r="CF2" s="185"/>
      <c r="CG2" s="185"/>
      <c r="CH2" s="185"/>
      <c r="CI2" s="185"/>
      <c r="CJ2" s="186"/>
    </row>
    <row r="3" spans="18:77" ht="21" customHeight="1" thickBot="1" thickTop="1">
      <c r="R3" s="400" t="s">
        <v>5</v>
      </c>
      <c r="S3" s="401"/>
      <c r="T3" s="37"/>
      <c r="U3" s="38"/>
      <c r="V3" s="246" t="s">
        <v>43</v>
      </c>
      <c r="W3" s="246"/>
      <c r="X3" s="246"/>
      <c r="Y3" s="247"/>
      <c r="Z3" s="37"/>
      <c r="AA3" s="38"/>
      <c r="AB3" s="402" t="s">
        <v>6</v>
      </c>
      <c r="AC3" s="40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07" t="s">
        <v>6</v>
      </c>
      <c r="BK3" s="408"/>
      <c r="BL3" s="413"/>
      <c r="BM3" s="414"/>
      <c r="BN3" s="246" t="s">
        <v>43</v>
      </c>
      <c r="BO3" s="246"/>
      <c r="BP3" s="246"/>
      <c r="BQ3" s="247"/>
      <c r="BR3" s="225"/>
      <c r="BS3" s="226"/>
      <c r="BT3" s="404" t="s">
        <v>5</v>
      </c>
      <c r="BU3" s="40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63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0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63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8" t="s">
        <v>3</v>
      </c>
      <c r="S6" s="30">
        <v>75.907</v>
      </c>
      <c r="T6" s="8"/>
      <c r="U6" s="10"/>
      <c r="V6" s="9"/>
      <c r="W6" s="239"/>
      <c r="X6" s="240"/>
      <c r="Y6" s="249"/>
      <c r="Z6" s="8"/>
      <c r="AA6" s="10"/>
      <c r="AB6" s="284"/>
      <c r="AC6" s="20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64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5"/>
      <c r="BK6" s="207"/>
      <c r="BL6" s="235"/>
      <c r="BM6" s="218"/>
      <c r="BN6" s="9"/>
      <c r="BO6" s="239"/>
      <c r="BP6" s="240"/>
      <c r="BQ6" s="249"/>
      <c r="BR6" s="219"/>
      <c r="BS6" s="218"/>
      <c r="BT6" s="21" t="s">
        <v>2</v>
      </c>
      <c r="BU6" s="29">
        <v>78.979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5" t="s">
        <v>41</v>
      </c>
      <c r="W7" s="250">
        <v>77.11</v>
      </c>
      <c r="X7" s="240" t="s">
        <v>70</v>
      </c>
      <c r="Y7" s="249">
        <v>77.131</v>
      </c>
      <c r="Z7" s="8"/>
      <c r="AA7" s="10"/>
      <c r="AB7" s="284" t="s">
        <v>49</v>
      </c>
      <c r="AC7" s="206">
        <v>77.043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5" t="s">
        <v>50</v>
      </c>
      <c r="BK7" s="207">
        <v>77.617</v>
      </c>
      <c r="BL7" s="240"/>
      <c r="BM7" s="30"/>
      <c r="BN7" s="235" t="s">
        <v>42</v>
      </c>
      <c r="BO7" s="250">
        <v>77.541</v>
      </c>
      <c r="BP7" s="240" t="s">
        <v>71</v>
      </c>
      <c r="BQ7" s="249">
        <v>77.541</v>
      </c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76.8</v>
      </c>
      <c r="T8" s="8"/>
      <c r="U8" s="10"/>
      <c r="V8" s="235"/>
      <c r="W8" s="250"/>
      <c r="X8" s="240"/>
      <c r="Y8" s="249"/>
      <c r="Z8" s="8"/>
      <c r="AA8" s="10"/>
      <c r="AB8" s="284"/>
      <c r="AC8" s="20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8" t="s">
        <v>85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5"/>
      <c r="BK8" s="207"/>
      <c r="BL8" s="235"/>
      <c r="BM8" s="218"/>
      <c r="BN8" s="235"/>
      <c r="BO8" s="250"/>
      <c r="BP8" s="240"/>
      <c r="BQ8" s="249"/>
      <c r="BR8" s="231"/>
      <c r="BS8" s="232"/>
      <c r="BT8" s="16" t="s">
        <v>1</v>
      </c>
      <c r="BU8" s="17">
        <v>77.874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S10" s="349" t="s">
        <v>90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31"/>
      <c r="AQ12" s="332"/>
      <c r="AR12" s="333"/>
      <c r="AS12" s="334" t="s">
        <v>82</v>
      </c>
      <c r="AT12" s="333"/>
      <c r="AU12" s="333"/>
      <c r="AV12" s="335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36"/>
      <c r="AQ13" s="337"/>
      <c r="AR13" s="337"/>
      <c r="AS13" s="338" t="s">
        <v>83</v>
      </c>
      <c r="AT13" s="337"/>
      <c r="AU13" s="337"/>
      <c r="AV13" s="339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40"/>
      <c r="AQ14" s="341"/>
      <c r="AR14" s="341"/>
      <c r="AS14" s="342" t="s">
        <v>84</v>
      </c>
      <c r="AT14" s="341"/>
      <c r="AU14" s="341"/>
      <c r="AV14" s="34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4"/>
      <c r="BA18" s="244"/>
      <c r="BI18" s="199"/>
      <c r="BL18" s="242"/>
      <c r="BO18" s="95"/>
    </row>
    <row r="19" spans="47:61" ht="18" customHeight="1">
      <c r="AU19" s="31"/>
      <c r="AW19" s="203"/>
      <c r="BE19" s="31"/>
      <c r="BI19" s="189"/>
    </row>
    <row r="20" spans="43:81" ht="18" customHeight="1">
      <c r="AQ20" s="203"/>
      <c r="AW20" s="31"/>
      <c r="AZ20" s="31"/>
      <c r="BC20" s="31"/>
      <c r="BF20" s="31"/>
      <c r="BG20" s="223"/>
      <c r="BM20" s="203"/>
      <c r="CC20" s="76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2"/>
      <c r="S22" s="187"/>
      <c r="AC22" s="223"/>
      <c r="AO22" s="199"/>
      <c r="BD22" s="31"/>
      <c r="BE22" s="31"/>
      <c r="BF22" s="234"/>
      <c r="BI22" s="210"/>
      <c r="BK22" s="262"/>
      <c r="BO22" s="31"/>
      <c r="BP22" s="31"/>
      <c r="BU22" s="234"/>
    </row>
    <row r="23" spans="19:88" ht="18" customHeight="1">
      <c r="S23" s="229" t="s">
        <v>41</v>
      </c>
      <c r="V23" s="31"/>
      <c r="AG23" s="203"/>
      <c r="AO23" s="95"/>
      <c r="AZ23" s="31"/>
      <c r="BB23" s="31"/>
      <c r="BC23" s="31"/>
      <c r="BK23" s="261"/>
      <c r="BX23" s="31"/>
      <c r="BY23" s="31"/>
      <c r="BZ23" s="188" t="s">
        <v>50</v>
      </c>
      <c r="CA23" s="31"/>
      <c r="CB23" s="76"/>
      <c r="CE23" s="76"/>
      <c r="CF23" s="76"/>
      <c r="CG23" s="76"/>
      <c r="CH23" s="82" t="s">
        <v>1</v>
      </c>
      <c r="CI23" s="76"/>
      <c r="CJ23" s="76"/>
    </row>
    <row r="24" spans="12:84" ht="18" customHeight="1">
      <c r="L24" s="187">
        <v>1</v>
      </c>
      <c r="Q24" s="187"/>
      <c r="AG24" s="31"/>
      <c r="AS24" s="31"/>
      <c r="AY24" s="223"/>
      <c r="BK24" s="31"/>
      <c r="BP24" s="210"/>
      <c r="BR24" s="31"/>
      <c r="BU24" s="31"/>
      <c r="BV24" s="31"/>
      <c r="BW24" s="31"/>
      <c r="BZ24" s="200"/>
      <c r="CC24" s="193"/>
      <c r="CE24" s="76"/>
      <c r="CF24" s="76"/>
    </row>
    <row r="25" spans="2:88" ht="18" customHeight="1">
      <c r="B25" s="81"/>
      <c r="L25" s="31"/>
      <c r="AB25" s="203"/>
      <c r="AC25" s="229"/>
      <c r="AD25" s="191"/>
      <c r="AF25" s="31"/>
      <c r="AH25" s="31"/>
      <c r="AI25" s="31"/>
      <c r="AR25" s="31"/>
      <c r="AS25" s="79"/>
      <c r="AT25" s="31"/>
      <c r="AW25" s="187"/>
      <c r="BG25" s="31"/>
      <c r="BZ25" s="31"/>
      <c r="CC25" s="193"/>
      <c r="CD25" s="76"/>
      <c r="CF25" s="76"/>
      <c r="CG25" s="31"/>
      <c r="CJ25" s="81"/>
    </row>
    <row r="26" spans="11:84" ht="18" customHeight="1">
      <c r="K26" s="187"/>
      <c r="L26" s="31"/>
      <c r="Q26" s="31"/>
      <c r="T26" s="203"/>
      <c r="U26" s="31"/>
      <c r="W26" s="31"/>
      <c r="Z26" s="211"/>
      <c r="AB26" s="31"/>
      <c r="AM26" s="31"/>
      <c r="AN26" s="187"/>
      <c r="AU26" s="31"/>
      <c r="AW26" s="31"/>
      <c r="BB26" s="79"/>
      <c r="BH26" s="204"/>
      <c r="BI26" s="31"/>
      <c r="BN26" s="31"/>
      <c r="BO26" s="187"/>
      <c r="BR26" s="31"/>
      <c r="BU26" s="199"/>
      <c r="BV26" s="31"/>
      <c r="BY26" s="187"/>
      <c r="BZ26" s="187">
        <v>3</v>
      </c>
      <c r="CD26" s="76"/>
      <c r="CF26" s="76"/>
    </row>
    <row r="27" spans="1:89" ht="18" customHeight="1">
      <c r="A27" s="81"/>
      <c r="D27" s="83" t="s">
        <v>0</v>
      </c>
      <c r="H27" s="31"/>
      <c r="K27" s="31"/>
      <c r="L27" s="95" t="s">
        <v>49</v>
      </c>
      <c r="N27" s="31"/>
      <c r="P27" s="199"/>
      <c r="Q27" s="31"/>
      <c r="S27" s="31"/>
      <c r="T27" s="31"/>
      <c r="V27" s="345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7"/>
      <c r="BP27" s="31"/>
      <c r="BQ27" s="257" t="s">
        <v>42</v>
      </c>
      <c r="BR27" s="31"/>
      <c r="BS27" s="31"/>
      <c r="BU27" s="200"/>
      <c r="BV27" s="31"/>
      <c r="BY27" s="31"/>
      <c r="CC27" s="31"/>
      <c r="CF27" s="31"/>
      <c r="CK27" s="81"/>
    </row>
    <row r="28" spans="1:74" ht="18" customHeight="1">
      <c r="A28" s="81"/>
      <c r="K28" s="188"/>
      <c r="M28" s="31"/>
      <c r="N28" s="187"/>
      <c r="O28" s="31"/>
      <c r="P28" s="200"/>
      <c r="R28" s="31"/>
      <c r="S28" s="31"/>
      <c r="V28" s="345" t="s">
        <v>70</v>
      </c>
      <c r="AD28" s="31"/>
      <c r="AF28" s="31"/>
      <c r="AG28" s="31"/>
      <c r="AH28" s="31"/>
      <c r="AI28" s="31"/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Q28" s="347"/>
      <c r="BT28" s="31"/>
      <c r="BU28" s="31"/>
      <c r="BV28" s="31"/>
    </row>
    <row r="29" spans="1:89" ht="18" customHeight="1">
      <c r="A29" s="81"/>
      <c r="M29" s="187"/>
      <c r="N29" s="31"/>
      <c r="P29" s="31"/>
      <c r="S29" s="31"/>
      <c r="U29" s="31"/>
      <c r="AA29" s="31"/>
      <c r="AF29" s="229"/>
      <c r="AG29" s="31"/>
      <c r="AM29" s="203"/>
      <c r="AR29" s="31"/>
      <c r="AS29" s="31"/>
      <c r="AT29" s="31"/>
      <c r="AU29" s="31"/>
      <c r="AZ29" s="31"/>
      <c r="BA29" s="31"/>
      <c r="BB29" s="31"/>
      <c r="BH29" s="31"/>
      <c r="BI29" s="257"/>
      <c r="BJ29" s="191"/>
      <c r="BO29" s="31"/>
      <c r="BQ29" s="347"/>
      <c r="BS29" s="31"/>
      <c r="BU29" s="230"/>
      <c r="BV29" s="187"/>
      <c r="CK29" s="81"/>
    </row>
    <row r="30" spans="10:85" ht="18" customHeight="1">
      <c r="J30" s="203"/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U30" s="187">
        <v>2</v>
      </c>
      <c r="AZ30" s="31"/>
      <c r="BB30" s="31"/>
      <c r="BK30" s="31"/>
      <c r="BQ30" s="348"/>
      <c r="BR30" s="187"/>
      <c r="BS30" s="187"/>
      <c r="BV30" s="31"/>
      <c r="BX30" s="187"/>
      <c r="BZ30" s="31"/>
      <c r="CD30" s="31"/>
      <c r="CG30" s="31"/>
    </row>
    <row r="31" spans="5:85" ht="18" customHeight="1">
      <c r="E31" s="205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V31" s="80"/>
      <c r="AZ31" s="31"/>
      <c r="BB31" s="31"/>
      <c r="BG31" s="31"/>
      <c r="BI31" s="31"/>
      <c r="BK31" s="187"/>
      <c r="BN31" s="31"/>
      <c r="BP31" s="31"/>
      <c r="BQ31" s="257" t="s">
        <v>71</v>
      </c>
      <c r="BR31" s="31"/>
      <c r="BS31" s="31"/>
      <c r="BT31" s="31"/>
      <c r="BV31" s="31"/>
      <c r="BW31" s="31"/>
      <c r="BX31" s="31"/>
      <c r="BY31" s="31"/>
      <c r="CE31" s="220"/>
      <c r="CG31" s="221"/>
    </row>
    <row r="32" spans="9:81" ht="18" customHeight="1">
      <c r="I32" s="31"/>
      <c r="N32" s="31"/>
      <c r="O32" s="187"/>
      <c r="S32" s="31"/>
      <c r="T32" s="205"/>
      <c r="X32" s="187"/>
      <c r="AB32" s="187"/>
      <c r="AG32" s="31"/>
      <c r="AI32" s="31"/>
      <c r="AM32" s="31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30"/>
      <c r="BW32" s="187"/>
      <c r="CC32" s="199"/>
    </row>
    <row r="33" spans="10:81" ht="18" customHeight="1">
      <c r="J33" s="95"/>
      <c r="O33" s="187"/>
      <c r="R33" s="31"/>
      <c r="U33" s="346" t="s">
        <v>87</v>
      </c>
      <c r="AD33" s="31"/>
      <c r="AG33" s="227"/>
      <c r="AQ33" s="344" t="s">
        <v>48</v>
      </c>
      <c r="AU33" s="31"/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  <c r="CC33" s="200"/>
    </row>
    <row r="34" spans="15:81" ht="18" customHeight="1">
      <c r="O34" s="31"/>
      <c r="S34" s="31"/>
      <c r="AD34" s="191"/>
      <c r="AU34" s="187"/>
      <c r="BG34" s="31"/>
      <c r="BI34" s="201"/>
      <c r="BK34" s="31"/>
      <c r="BN34" s="31"/>
      <c r="BO34" s="212"/>
      <c r="BP34" s="31"/>
      <c r="BQ34" s="31"/>
      <c r="BS34" s="223"/>
      <c r="BT34" s="31"/>
      <c r="BU34" s="31"/>
      <c r="BW34" s="31"/>
      <c r="CB34" s="31"/>
      <c r="CC34" s="31"/>
    </row>
    <row r="35" spans="9:81" ht="18" customHeight="1">
      <c r="I35" s="31"/>
      <c r="AE35" s="201"/>
      <c r="AV35" s="199" t="s">
        <v>79</v>
      </c>
      <c r="AW35" s="411" t="s">
        <v>78</v>
      </c>
      <c r="AX35" s="411"/>
      <c r="BG35" s="191"/>
      <c r="BK35" s="191"/>
      <c r="BU35" s="189"/>
      <c r="CC35" s="230"/>
    </row>
    <row r="36" spans="17:73" ht="18" customHeight="1">
      <c r="Q36" s="228"/>
      <c r="R36" s="199"/>
      <c r="AJ36" s="242"/>
      <c r="AQ36" s="199" t="s">
        <v>89</v>
      </c>
      <c r="AV36" s="189" t="s">
        <v>81</v>
      </c>
      <c r="AW36" s="412" t="s">
        <v>77</v>
      </c>
      <c r="AX36" s="412"/>
      <c r="BK36" s="96"/>
      <c r="BL36" s="242"/>
      <c r="BU36" s="199"/>
    </row>
    <row r="37" spans="18:73" ht="18" customHeight="1">
      <c r="R37" s="200"/>
      <c r="S37" s="31"/>
      <c r="Y37" s="233"/>
      <c r="AA37" s="233"/>
      <c r="AE37" s="31"/>
      <c r="AQ37" s="95" t="s">
        <v>80</v>
      </c>
      <c r="AU37" s="191"/>
      <c r="AW37" s="190"/>
      <c r="BU37" s="200"/>
    </row>
    <row r="38" spans="16:80" ht="18" customHeight="1">
      <c r="P38" s="330" t="s">
        <v>88</v>
      </c>
      <c r="AI38" s="243"/>
      <c r="AY38" s="31"/>
      <c r="BT38" s="31"/>
      <c r="BX38" s="31"/>
      <c r="CB38" s="209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301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Bot="1" thickTop="1">
      <c r="B48" s="86"/>
      <c r="C48" s="4"/>
      <c r="D48" s="3" t="s">
        <v>63</v>
      </c>
      <c r="E48" s="4"/>
      <c r="F48" s="302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59</v>
      </c>
      <c r="BR48" s="58"/>
      <c r="BS48" s="58"/>
      <c r="BT48" s="304" t="s">
        <v>22</v>
      </c>
      <c r="BU48" s="305" t="s">
        <v>28</v>
      </c>
      <c r="BV48" s="278" t="s">
        <v>29</v>
      </c>
      <c r="BW48" s="275" t="s">
        <v>30</v>
      </c>
      <c r="BX48" s="306" t="s">
        <v>31</v>
      </c>
      <c r="BY48" s="307"/>
      <c r="BZ48" s="308"/>
      <c r="CA48" s="309" t="s">
        <v>74</v>
      </c>
      <c r="CB48" s="309"/>
      <c r="CC48" s="308"/>
      <c r="CD48" s="310"/>
      <c r="CE48" s="58"/>
      <c r="CF48" s="279"/>
      <c r="CG48" s="4"/>
      <c r="CH48" s="3" t="s">
        <v>63</v>
      </c>
      <c r="CI48" s="4"/>
      <c r="CJ48" s="5"/>
    </row>
    <row r="49" spans="2:88" ht="21" customHeight="1" thickTop="1">
      <c r="B49" s="216"/>
      <c r="C49" s="88"/>
      <c r="D49" s="88"/>
      <c r="E49" s="88"/>
      <c r="F49" s="303"/>
      <c r="G49" s="9"/>
      <c r="H49" s="295"/>
      <c r="I49" s="296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BR49" s="51"/>
      <c r="BS49" s="51"/>
      <c r="BT49" s="311"/>
      <c r="BU49" s="1"/>
      <c r="BV49" s="1"/>
      <c r="BW49" s="1"/>
      <c r="BX49" s="1"/>
      <c r="BY49" s="300" t="s">
        <v>75</v>
      </c>
      <c r="BZ49" s="1"/>
      <c r="CA49" s="1"/>
      <c r="CB49" s="1"/>
      <c r="CC49" s="1"/>
      <c r="CD49" s="312"/>
      <c r="CE49" s="9"/>
      <c r="CF49" s="217"/>
      <c r="CG49" s="91"/>
      <c r="CH49" s="89"/>
      <c r="CI49" s="90"/>
      <c r="CJ49" s="280"/>
    </row>
    <row r="50" spans="2:88" ht="21" customHeight="1">
      <c r="B50" s="217"/>
      <c r="C50" s="91"/>
      <c r="D50" s="89"/>
      <c r="E50" s="90"/>
      <c r="F50" s="14"/>
      <c r="G50" s="51"/>
      <c r="H50" s="266"/>
      <c r="I50" s="255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5"/>
      <c r="BT50" s="313"/>
      <c r="BU50" s="15"/>
      <c r="BV50" s="314"/>
      <c r="BW50" s="315"/>
      <c r="BX50" s="214"/>
      <c r="BY50" s="316"/>
      <c r="BZ50" s="317"/>
      <c r="CB50" s="318"/>
      <c r="CD50" s="319"/>
      <c r="CE50" s="51"/>
      <c r="CF50" s="217"/>
      <c r="CG50" s="91"/>
      <c r="CH50" s="89"/>
      <c r="CI50" s="90">
        <f>CG50+CH50*0.001</f>
        <v>0</v>
      </c>
      <c r="CJ50" s="202"/>
    </row>
    <row r="51" spans="2:88" ht="21" customHeight="1">
      <c r="B51" s="298">
        <v>1</v>
      </c>
      <c r="C51" s="293">
        <v>77.046</v>
      </c>
      <c r="D51" s="89">
        <v>51</v>
      </c>
      <c r="E51" s="292">
        <f>C51+D51*0.001</f>
        <v>77.09700000000001</v>
      </c>
      <c r="F51" s="303" t="s">
        <v>62</v>
      </c>
      <c r="G51" s="51"/>
      <c r="H51" s="266"/>
      <c r="I51" s="255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60</v>
      </c>
      <c r="BR51" s="266"/>
      <c r="BS51" s="255"/>
      <c r="BT51" s="299" t="s">
        <v>48</v>
      </c>
      <c r="BU51" s="320">
        <v>77.31</v>
      </c>
      <c r="BV51" s="89"/>
      <c r="BW51" s="90"/>
      <c r="BX51" s="214" t="s">
        <v>76</v>
      </c>
      <c r="BY51" s="321" t="s">
        <v>91</v>
      </c>
      <c r="BZ51" s="9"/>
      <c r="CA51" s="322"/>
      <c r="CB51" s="9"/>
      <c r="CC51" s="322"/>
      <c r="CD51" s="323"/>
      <c r="CE51" s="51"/>
      <c r="CF51" s="298">
        <v>3</v>
      </c>
      <c r="CG51" s="293">
        <v>77.615</v>
      </c>
      <c r="CH51" s="89">
        <v>-51</v>
      </c>
      <c r="CI51" s="292">
        <f>CG51+CH51*0.001</f>
        <v>77.564</v>
      </c>
      <c r="CJ51" s="294" t="s">
        <v>62</v>
      </c>
    </row>
    <row r="52" spans="2:88" ht="21" customHeight="1">
      <c r="B52" s="260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61</v>
      </c>
      <c r="BR52" s="267"/>
      <c r="BS52" s="264"/>
      <c r="BT52" s="260">
        <v>2</v>
      </c>
      <c r="BU52" s="15">
        <v>77.35</v>
      </c>
      <c r="BV52" s="314">
        <v>-37</v>
      </c>
      <c r="BW52" s="315">
        <f>BU52+(BV52/1000)</f>
        <v>77.31299999999999</v>
      </c>
      <c r="BX52" s="214" t="s">
        <v>76</v>
      </c>
      <c r="BY52" s="321" t="s">
        <v>92</v>
      </c>
      <c r="BZ52" s="9"/>
      <c r="CA52" s="322"/>
      <c r="CB52" s="9"/>
      <c r="CC52" s="322"/>
      <c r="CD52" s="323"/>
      <c r="CE52" s="51"/>
      <c r="CF52" s="299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7"/>
      <c r="I53" s="255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324"/>
      <c r="BU53" s="277"/>
      <c r="BV53" s="325"/>
      <c r="BW53" s="326"/>
      <c r="BX53" s="215"/>
      <c r="BY53" s="327"/>
      <c r="BZ53" s="328"/>
      <c r="CA53" s="328"/>
      <c r="CB53" s="328"/>
      <c r="CC53" s="328"/>
      <c r="CD53" s="329"/>
      <c r="CE53" s="51"/>
      <c r="CF53" s="281"/>
      <c r="CG53" s="277"/>
      <c r="CH53" s="196"/>
      <c r="CI53" s="195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9">
    <mergeCell ref="BT3:BU3"/>
    <mergeCell ref="V2:Y2"/>
    <mergeCell ref="BJ3:BK3"/>
    <mergeCell ref="BN2:BQ2"/>
    <mergeCell ref="BL3:BM3"/>
    <mergeCell ref="AW35:AX35"/>
    <mergeCell ref="AW36:AX36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71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290" t="s">
        <v>67</v>
      </c>
      <c r="K4" s="111"/>
      <c r="L4" s="112"/>
      <c r="M4" s="111"/>
      <c r="N4" s="111"/>
      <c r="O4" s="111"/>
      <c r="P4" s="111"/>
      <c r="Q4" s="113" t="s">
        <v>33</v>
      </c>
      <c r="R4" s="291">
        <v>566901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6"/>
      <c r="I8" s="236"/>
      <c r="J8" s="60" t="s">
        <v>54</v>
      </c>
      <c r="K8" s="236"/>
      <c r="L8" s="236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51</v>
      </c>
      <c r="K9" s="132"/>
      <c r="L9" s="132"/>
      <c r="M9" s="132"/>
      <c r="N9" s="132"/>
      <c r="O9" s="132"/>
      <c r="P9" s="388" t="s">
        <v>52</v>
      </c>
      <c r="Q9" s="388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53</v>
      </c>
      <c r="K10" s="132"/>
      <c r="L10" s="132"/>
      <c r="M10" s="132"/>
      <c r="N10" s="132"/>
      <c r="O10" s="132"/>
      <c r="P10" s="388"/>
      <c r="Q10" s="388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/>
      <c r="H14" s="132"/>
      <c r="I14" s="132"/>
      <c r="J14" s="289">
        <v>77.373</v>
      </c>
      <c r="K14" s="87"/>
      <c r="M14" s="237"/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82" t="s">
        <v>65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3" t="s">
        <v>55</v>
      </c>
      <c r="K16" s="224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6"/>
      <c r="I17" s="286"/>
      <c r="J17" s="287"/>
      <c r="K17" s="287"/>
      <c r="L17" s="286"/>
      <c r="M17" s="286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88" t="s">
        <v>56</v>
      </c>
      <c r="Q19" s="388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88" t="s">
        <v>57</v>
      </c>
      <c r="Q20" s="388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92" t="s">
        <v>36</v>
      </c>
      <c r="E23" s="393"/>
      <c r="F23" s="393"/>
      <c r="G23" s="393"/>
      <c r="H23" s="152"/>
      <c r="I23" s="153"/>
      <c r="J23" s="154"/>
      <c r="K23" s="151"/>
      <c r="L23" s="152"/>
      <c r="M23" s="392" t="s">
        <v>37</v>
      </c>
      <c r="N23" s="392"/>
      <c r="O23" s="392"/>
      <c r="P23" s="392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94" t="s">
        <v>26</v>
      </c>
      <c r="G24" s="395"/>
      <c r="H24" s="395"/>
      <c r="I24" s="39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94" t="s">
        <v>26</v>
      </c>
      <c r="P24" s="395"/>
      <c r="Q24" s="395"/>
      <c r="R24" s="39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77.11</v>
      </c>
      <c r="D26" s="168">
        <v>77.541</v>
      </c>
      <c r="E26" s="169">
        <f>(D26-C26)*1000</f>
        <v>430.9999999999974</v>
      </c>
      <c r="F26" s="397" t="s">
        <v>38</v>
      </c>
      <c r="G26" s="398"/>
      <c r="H26" s="398"/>
      <c r="I26" s="399"/>
      <c r="J26" s="154"/>
      <c r="K26" s="167"/>
      <c r="L26" s="170"/>
      <c r="M26" s="170"/>
      <c r="N26" s="169"/>
      <c r="O26" s="389"/>
      <c r="P26" s="390"/>
      <c r="Q26" s="390"/>
      <c r="R26" s="391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68</v>
      </c>
      <c r="G27" s="272"/>
      <c r="H27" s="272"/>
      <c r="I27" s="273"/>
      <c r="J27" s="154"/>
      <c r="K27" s="167"/>
      <c r="L27" s="170"/>
      <c r="M27" s="170"/>
      <c r="N27" s="169">
        <f>(M27-L27)*1000</f>
        <v>0</v>
      </c>
      <c r="O27" s="389"/>
      <c r="P27" s="390"/>
      <c r="Q27" s="390"/>
      <c r="R27" s="391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389"/>
      <c r="G28" s="390"/>
      <c r="H28" s="390"/>
      <c r="I28" s="391"/>
      <c r="J28" s="154"/>
      <c r="K28" s="167" t="s">
        <v>66</v>
      </c>
      <c r="L28" s="170">
        <v>77.14</v>
      </c>
      <c r="M28" s="170">
        <v>77.29</v>
      </c>
      <c r="N28" s="169">
        <f>(M28-L28)*1000</f>
        <v>150.00000000000568</v>
      </c>
      <c r="O28" s="389" t="s">
        <v>69</v>
      </c>
      <c r="P28" s="390"/>
      <c r="Q28" s="390"/>
      <c r="R28" s="391"/>
      <c r="S28" s="129"/>
      <c r="T28" s="103"/>
    </row>
    <row r="29" spans="1:20" s="115" customFormat="1" ht="21" customHeight="1">
      <c r="A29" s="150"/>
      <c r="B29" s="167">
        <v>2</v>
      </c>
      <c r="C29" s="168">
        <v>77.131</v>
      </c>
      <c r="D29" s="168">
        <v>77.541</v>
      </c>
      <c r="E29" s="169">
        <f>(D29-C29)*1000</f>
        <v>409.9999999999966</v>
      </c>
      <c r="F29" s="389" t="s">
        <v>39</v>
      </c>
      <c r="G29" s="390"/>
      <c r="H29" s="390"/>
      <c r="I29" s="391"/>
      <c r="J29" s="154"/>
      <c r="K29" s="167"/>
      <c r="L29" s="170"/>
      <c r="M29" s="170"/>
      <c r="N29" s="169"/>
      <c r="O29" s="418" t="s">
        <v>86</v>
      </c>
      <c r="P29" s="419"/>
      <c r="Q29" s="419"/>
      <c r="R29" s="420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89"/>
      <c r="G30" s="390"/>
      <c r="H30" s="390"/>
      <c r="I30" s="391"/>
      <c r="J30" s="154"/>
      <c r="K30" s="167"/>
      <c r="L30" s="170"/>
      <c r="M30" s="170"/>
      <c r="N30" s="169">
        <f>(M30-L30)*1000</f>
        <v>0</v>
      </c>
      <c r="O30" s="415"/>
      <c r="P30" s="416"/>
      <c r="Q30" s="416"/>
      <c r="R30" s="417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7">
    <mergeCell ref="O29:R29"/>
    <mergeCell ref="O26:R26"/>
    <mergeCell ref="F26:I26"/>
    <mergeCell ref="O27:R27"/>
    <mergeCell ref="F29:I29"/>
    <mergeCell ref="O28:R28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2015-01-30T13:51:31Z</cp:lastPrinted>
  <dcterms:created xsi:type="dcterms:W3CDTF">2003-01-10T15:39:03Z</dcterms:created>
  <dcterms:modified xsi:type="dcterms:W3CDTF">2015-02-24T10:17:52Z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