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lké Hamry" sheetId="2" r:id="rId2"/>
    <sheet name="titul-výhled" sheetId="3" r:id="rId3"/>
    <sheet name="Velké Hamry-výhled" sheetId="4" r:id="rId4"/>
  </sheets>
  <definedNames/>
  <calcPr fullCalcOnLoad="1"/>
</workbook>
</file>

<file path=xl/sharedStrings.xml><?xml version="1.0" encoding="utf-8"?>
<sst xmlns="http://schemas.openxmlformats.org/spreadsheetml/2006/main" count="302" uniqueCount="139">
  <si>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</si>
  <si>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</si>
  <si>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</si>
  <si>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</si>
  <si>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</si>
  <si>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</si>
  <si>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</si>
  <si>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</si>
  <si>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</si>
  <si>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</si>
  <si>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</si>
  <si>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</si>
  <si>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</si>
  <si>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</si>
  <si>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</si>
  <si>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</si>
  <si>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</si>
  <si>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</si>
  <si>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</si>
  <si>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</si>
  <si>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</si>
  <si>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</si>
  <si>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</si>
  <si>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</si>
  <si>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</si>
  <si>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</si>
  <si>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</si>
  <si>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</si>
  <si>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</si>
  <si>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</si>
  <si>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</si>
  <si>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</si>
  <si>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</si>
  <si>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</si>
  <si>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</si>
  <si>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</si>
  <si>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</si>
  <si>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</si>
  <si>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</si>
  <si>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</si>
  <si>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</si>
  <si>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</si>
  <si>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</si>
  <si>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</si>
  <si>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</si>
  <si>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Př L</t>
  </si>
  <si>
    <t>Př S</t>
  </si>
  <si>
    <t>* ) = obsazení v době stanovené rozvrhem služby. V době nepřítomnosti přebírá jeho povinnosti výpravčí.</t>
  </si>
  <si>
    <t>poznámka</t>
  </si>
  <si>
    <t>ručně</t>
  </si>
  <si>
    <t>Vk 1</t>
  </si>
  <si>
    <t>zabezpečovacího zařízení</t>
  </si>
  <si>
    <t>2. kategorie</t>
  </si>
  <si>
    <t>Reléový  poloautoblok</t>
  </si>
  <si>
    <t>Kód : 4</t>
  </si>
  <si>
    <t>při jízdě do odbočky - rychlost 40 km/h</t>
  </si>
  <si>
    <t>samočinně činností</t>
  </si>
  <si>
    <t>zast. - 90</t>
  </si>
  <si>
    <t>proj. - 30</t>
  </si>
  <si>
    <t>č. II,  úrovňové, jednostranné vnitřní</t>
  </si>
  <si>
    <t>konstrukce Tischer</t>
  </si>
  <si>
    <t>č. I,  úrovňové, jednostranné vnitřní</t>
  </si>
  <si>
    <t>PSt.1</t>
  </si>
  <si>
    <t>PSt.2</t>
  </si>
  <si>
    <t>výpravčí</t>
  </si>
  <si>
    <t>00</t>
  </si>
  <si>
    <t>Obvod  výpravčího</t>
  </si>
  <si>
    <t>Obvod  posunu</t>
  </si>
  <si>
    <t>Nástupiště  u  koleje</t>
  </si>
  <si>
    <t>548A</t>
  </si>
  <si>
    <t>Km  13,453</t>
  </si>
  <si>
    <t>Výhybkář  -  1 *)</t>
  </si>
  <si>
    <t>TEST 10 ( A )</t>
  </si>
  <si>
    <t>řídící stavědlo, izolované koleje</t>
  </si>
  <si>
    <t>Kód : 10</t>
  </si>
  <si>
    <t>konstrukce sypané</t>
  </si>
  <si>
    <t>Směr  :  Železný Brod</t>
  </si>
  <si>
    <t>Automatické  hradlo</t>
  </si>
  <si>
    <t>Kód : 14</t>
  </si>
  <si>
    <t>Stanice  bez</t>
  </si>
  <si>
    <t>seřaďovacích</t>
  </si>
  <si>
    <t>návěstidel</t>
  </si>
  <si>
    <t>X.  /  2011</t>
  </si>
  <si>
    <t>Směr  :  Tanvald</t>
  </si>
  <si>
    <t>typ AHP-03 ( bez návěstního bodu )</t>
  </si>
  <si>
    <t>typ RPB 71 ( bez návěstního bodu )</t>
  </si>
  <si>
    <t>40 // 30 // 00</t>
  </si>
  <si>
    <t>výhybkář *) / výpravčí</t>
  </si>
  <si>
    <t>Zabezpečovací zařízení neumožňuje současné vlakové cesty</t>
  </si>
  <si>
    <t>vyjma současných odjezdů</t>
  </si>
  <si>
    <t>Obvod  výhybkáře *)</t>
  </si>
  <si>
    <t xml:space="preserve">  odtl.výměnový zámek, klíč je v kontrolním zámku Vk 1</t>
  </si>
  <si>
    <t>( Vk1/2,3 )</t>
  </si>
  <si>
    <t>( 1 )</t>
  </si>
  <si>
    <t xml:space="preserve">    PSt.2</t>
  </si>
  <si>
    <t>zabezpečovací zařízení je upraveno pro zavedení VSDZ</t>
  </si>
  <si>
    <t>Výprava vlaků s přepravou cestujících dle čl. 505 SŽDC (ČD) D2</t>
  </si>
  <si>
    <t>548 A</t>
  </si>
  <si>
    <t>Km  13,578</t>
  </si>
  <si>
    <t>Elektronické stavědlo</t>
  </si>
  <si>
    <t>JOP</t>
  </si>
  <si>
    <t>Kód :  22</t>
  </si>
  <si>
    <t>3. kategorie</t>
  </si>
  <si>
    <t>Výpravní budova</t>
  </si>
  <si>
    <t>RD</t>
  </si>
  <si>
    <t>dálková obsluha výpravčím DOZ z ŽST Železný Brod</t>
  </si>
  <si>
    <t>( nouzová místní obsluha pohotovostním výpravčím )</t>
  </si>
  <si>
    <t>1 a</t>
  </si>
  <si>
    <t>č. I,  úrovňové, jednostranné</t>
  </si>
  <si>
    <t>1 a + 1</t>
  </si>
  <si>
    <t>směr Železný Brod a Tanvald</t>
  </si>
  <si>
    <t>na obě N přístup po přechodech od VB</t>
  </si>
  <si>
    <t>přechod v km 13,460</t>
  </si>
  <si>
    <t>č. II,  úrovňové, jednostranné</t>
  </si>
  <si>
    <t>( 1 a + 3 = 1355 m )</t>
  </si>
  <si>
    <t>Cestová</t>
  </si>
  <si>
    <t>Obvod  DOZ</t>
  </si>
  <si>
    <t>Sc 1</t>
  </si>
  <si>
    <t>Se 1</t>
  </si>
  <si>
    <t>KANGO</t>
  </si>
  <si>
    <t>Se 3</t>
  </si>
  <si>
    <t>( bez návěstního bodu )</t>
  </si>
  <si>
    <t>S 1a</t>
  </si>
  <si>
    <t>Lc 1a</t>
  </si>
  <si>
    <t>Sc 3</t>
  </si>
  <si>
    <t>Se 2</t>
  </si>
  <si>
    <t>VI.  /  2014</t>
  </si>
  <si>
    <t>Se 4</t>
  </si>
  <si>
    <t>Poznámka: zobrazeno v měřítku od v.č.1 po v.č.3</t>
  </si>
  <si>
    <t>přerušovaná čára</t>
  </si>
  <si>
    <t>úsek není v měřítku</t>
  </si>
  <si>
    <t>při jízdě do odbočky - rychlost 50 km/h</t>
  </si>
  <si>
    <t xml:space="preserve">  kontrolní VZ, klíč Vk1/2z je držen v EZ v Pst.1 v kolejišti</t>
  </si>
  <si>
    <t>elm.</t>
  </si>
  <si>
    <t xml:space="preserve">Vzájemně vyloučeny jsou pouze protisměrné </t>
  </si>
  <si>
    <t>z/ručně</t>
  </si>
  <si>
    <t xml:space="preserve">  závorník uzamykatelný v jedné poloze s elektrickou</t>
  </si>
  <si>
    <t>jízdní cesty na tutéž kolej</t>
  </si>
  <si>
    <t xml:space="preserve">  kontrolou polohy s jednoduchým zámkem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</si>
</sst>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sz val="6"/>
      <name val="Arial CE"/>
      <family val="2"/>
    </font>
    <font>
      <b/>
      <sz val="12"/>
      <name val="Times New Roman"/>
      <family val="1"/>
    </font>
    <font>
      <i/>
      <sz val="11"/>
      <name val="Arial CE"/>
      <family val="2"/>
    </font>
    <font>
      <sz val="12"/>
      <color indexed="53"/>
      <name val="Arial CE"/>
      <family val="2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53"/>
      <name val="Arial"/>
      <family val="2"/>
    </font>
    <font>
      <sz val="10"/>
      <color indexed="16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0" fontId="0" fillId="3" borderId="60" xfId="0" applyFont="1" applyFill="1" applyBorder="1" applyAlignment="1">
      <alignment vertical="center"/>
    </xf>
    <xf numFmtId="0" fontId="4" fillId="3" borderId="60" xfId="0" applyFont="1" applyFill="1" applyBorder="1" applyAlignment="1">
      <alignment horizontal="centerContinuous" vertical="center"/>
    </xf>
    <xf numFmtId="0" fontId="0" fillId="3" borderId="60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8" fillId="0" borderId="25" xfId="22" applyFont="1" applyFill="1" applyBorder="1" applyAlignment="1">
      <alignment horizontal="center" vertical="center"/>
      <protection/>
    </xf>
    <xf numFmtId="164" fontId="63" fillId="0" borderId="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9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top"/>
    </xf>
    <xf numFmtId="0" fontId="6" fillId="0" borderId="0" xfId="22" applyFont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 vertical="center"/>
      <protection/>
    </xf>
    <xf numFmtId="0" fontId="0" fillId="0" borderId="35" xfId="22" applyFont="1" applyFill="1" applyBorder="1">
      <alignment/>
      <protection/>
    </xf>
    <xf numFmtId="0" fontId="4" fillId="0" borderId="35" xfId="22" applyFont="1" applyFill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0" fillId="6" borderId="71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44" fontId="4" fillId="6" borderId="59" xfId="18" applyFont="1" applyFill="1" applyBorder="1" applyAlignment="1">
      <alignment vertical="center"/>
    </xf>
    <xf numFmtId="44" fontId="2" fillId="6" borderId="58" xfId="18" applyFont="1" applyFill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26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164" fontId="4" fillId="0" borderId="3" xfId="0" applyNumberFormat="1" applyFont="1" applyBorder="1" applyAlignment="1" quotePrefix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8" fillId="0" borderId="0" xfId="22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5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right" vertical="top"/>
      <protection/>
    </xf>
    <xf numFmtId="164" fontId="7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4" fillId="3" borderId="7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Continuous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76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27" fillId="0" borderId="5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" fillId="0" borderId="3" xfId="22" applyFont="1" applyFill="1" applyBorder="1" applyAlignment="1">
      <alignment horizontal="center" vertical="center"/>
      <protection/>
    </xf>
    <xf numFmtId="0" fontId="67" fillId="0" borderId="9" xfId="22" applyFont="1" applyBorder="1" applyAlignment="1">
      <alignment horizontal="center" vertical="center"/>
      <protection/>
    </xf>
    <xf numFmtId="0" fontId="67" fillId="0" borderId="0" xfId="22" applyFont="1" applyBorder="1" applyAlignment="1">
      <alignment horizontal="center" vertical="center"/>
      <protection/>
    </xf>
    <xf numFmtId="0" fontId="67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2" fillId="6" borderId="65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/>
    </xf>
    <xf numFmtId="0" fontId="68" fillId="6" borderId="60" xfId="0" applyFont="1" applyFill="1" applyBorder="1" applyAlignment="1">
      <alignment horizontal="center" vertical="center"/>
    </xf>
    <xf numFmtId="0" fontId="68" fillId="6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47625</xdr:colOff>
      <xdr:row>33</xdr:row>
      <xdr:rowOff>9525</xdr:rowOff>
    </xdr:from>
    <xdr:to>
      <xdr:col>46</xdr:col>
      <xdr:colOff>619125</xdr:colOff>
      <xdr:row>35</xdr:row>
      <xdr:rowOff>9525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041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868525" y="6429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64</xdr:col>
      <xdr:colOff>228600</xdr:colOff>
      <xdr:row>25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6429375"/>
          <a:ext cx="1426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142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30</xdr:row>
      <xdr:rowOff>219075</xdr:rowOff>
    </xdr:to>
    <xdr:sp>
      <xdr:nvSpPr>
        <xdr:cNvPr id="143" name="Line 670"/>
        <xdr:cNvSpPr>
          <a:spLocks/>
        </xdr:cNvSpPr>
      </xdr:nvSpPr>
      <xdr:spPr>
        <a:xfrm>
          <a:off x="597789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4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60</xdr:col>
      <xdr:colOff>600075</xdr:colOff>
      <xdr:row>31</xdr:row>
      <xdr:rowOff>114300</xdr:rowOff>
    </xdr:to>
    <xdr:sp>
      <xdr:nvSpPr>
        <xdr:cNvPr id="146" name="Line 970"/>
        <xdr:cNvSpPr>
          <a:spLocks/>
        </xdr:cNvSpPr>
      </xdr:nvSpPr>
      <xdr:spPr>
        <a:xfrm flipV="1">
          <a:off x="17849850" y="7800975"/>
          <a:ext cx="2717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60</xdr:col>
      <xdr:colOff>876300</xdr:colOff>
      <xdr:row>29</xdr:row>
      <xdr:rowOff>114300</xdr:rowOff>
    </xdr:from>
    <xdr:to>
      <xdr:col>60</xdr:col>
      <xdr:colOff>904875</xdr:colOff>
      <xdr:row>30</xdr:row>
      <xdr:rowOff>114300</xdr:rowOff>
    </xdr:to>
    <xdr:grpSp>
      <xdr:nvGrpSpPr>
        <xdr:cNvPr id="148" name="Group 5"/>
        <xdr:cNvGrpSpPr>
          <a:grpSpLocks/>
        </xdr:cNvGrpSpPr>
      </xdr:nvGrpSpPr>
      <xdr:grpSpPr>
        <a:xfrm>
          <a:off x="45300900" y="7343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59" name="Group 186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62" name="Group 241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8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9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70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2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3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4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4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5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6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0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1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2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26</xdr:row>
      <xdr:rowOff>57150</xdr:rowOff>
    </xdr:from>
    <xdr:to>
      <xdr:col>62</xdr:col>
      <xdr:colOff>742950</xdr:colOff>
      <xdr:row>26</xdr:row>
      <xdr:rowOff>171450</xdr:rowOff>
    </xdr:to>
    <xdr:grpSp>
      <xdr:nvGrpSpPr>
        <xdr:cNvPr id="213" name="Group 529"/>
        <xdr:cNvGrpSpPr>
          <a:grpSpLocks noChangeAspect="1"/>
        </xdr:cNvGrpSpPr>
      </xdr:nvGrpSpPr>
      <xdr:grpSpPr>
        <a:xfrm>
          <a:off x="459581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27</xdr:row>
      <xdr:rowOff>47625</xdr:rowOff>
    </xdr:from>
    <xdr:to>
      <xdr:col>22</xdr:col>
      <xdr:colOff>914400</xdr:colOff>
      <xdr:row>27</xdr:row>
      <xdr:rowOff>180975</xdr:rowOff>
    </xdr:to>
    <xdr:grpSp>
      <xdr:nvGrpSpPr>
        <xdr:cNvPr id="220" name="Group 541"/>
        <xdr:cNvGrpSpPr>
          <a:grpSpLocks/>
        </xdr:cNvGrpSpPr>
      </xdr:nvGrpSpPr>
      <xdr:grpSpPr>
        <a:xfrm>
          <a:off x="16097250" y="6819900"/>
          <a:ext cx="714375" cy="133350"/>
          <a:chOff x="122" y="359"/>
          <a:chExt cx="65" cy="14"/>
        </a:xfrm>
        <a:solidFill>
          <a:srgbClr val="FFFFFF"/>
        </a:solidFill>
      </xdr:grpSpPr>
      <xdr:grpSp>
        <xdr:nvGrpSpPr>
          <xdr:cNvPr id="221" name="Group 542"/>
          <xdr:cNvGrpSpPr>
            <a:grpSpLocks/>
          </xdr:cNvGrpSpPr>
        </xdr:nvGrpSpPr>
        <xdr:grpSpPr>
          <a:xfrm>
            <a:off x="134" y="359"/>
            <a:ext cx="53" cy="14"/>
            <a:chOff x="134" y="359"/>
            <a:chExt cx="53" cy="14"/>
          </a:xfrm>
          <a:solidFill>
            <a:srgbClr val="FFFFFF"/>
          </a:solidFill>
        </xdr:grpSpPr>
        <xdr:sp>
          <xdr:nvSpPr>
            <xdr:cNvPr id="222" name="text 1492"/>
            <xdr:cNvSpPr txBox="1">
              <a:spLocks noChangeArrowheads="1"/>
            </xdr:cNvSpPr>
          </xdr:nvSpPr>
          <xdr:spPr>
            <a:xfrm>
              <a:off x="158" y="359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23" name="Line 544"/>
            <xdr:cNvSpPr>
              <a:spLocks/>
            </xdr:cNvSpPr>
          </xdr:nvSpPr>
          <xdr:spPr>
            <a:xfrm>
              <a:off x="171" y="36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545"/>
            <xdr:cNvSpPr>
              <a:spLocks/>
            </xdr:cNvSpPr>
          </xdr:nvSpPr>
          <xdr:spPr>
            <a:xfrm>
              <a:off x="184" y="3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546"/>
            <xdr:cNvSpPr>
              <a:spLocks/>
            </xdr:cNvSpPr>
          </xdr:nvSpPr>
          <xdr:spPr>
            <a:xfrm>
              <a:off x="134" y="3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Oval 547"/>
            <xdr:cNvSpPr>
              <a:spLocks/>
            </xdr:cNvSpPr>
          </xdr:nvSpPr>
          <xdr:spPr>
            <a:xfrm>
              <a:off x="146" y="3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Oval 548"/>
          <xdr:cNvSpPr>
            <a:spLocks/>
          </xdr:cNvSpPr>
        </xdr:nvSpPr>
        <xdr:spPr>
          <a:xfrm>
            <a:off x="122" y="3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29</xdr:row>
      <xdr:rowOff>47625</xdr:rowOff>
    </xdr:from>
    <xdr:to>
      <xdr:col>60</xdr:col>
      <xdr:colOff>742950</xdr:colOff>
      <xdr:row>29</xdr:row>
      <xdr:rowOff>180975</xdr:rowOff>
    </xdr:to>
    <xdr:grpSp>
      <xdr:nvGrpSpPr>
        <xdr:cNvPr id="228" name="Group 549"/>
        <xdr:cNvGrpSpPr>
          <a:grpSpLocks/>
        </xdr:cNvGrpSpPr>
      </xdr:nvGrpSpPr>
      <xdr:grpSpPr>
        <a:xfrm>
          <a:off x="44472225" y="72771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229" name="Group 550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230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31" name="Line 552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Rectangle 553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554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555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5" name="Oval 556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27</xdr:row>
      <xdr:rowOff>47625</xdr:rowOff>
    </xdr:from>
    <xdr:to>
      <xdr:col>85</xdr:col>
      <xdr:colOff>457200</xdr:colOff>
      <xdr:row>27</xdr:row>
      <xdr:rowOff>180975</xdr:rowOff>
    </xdr:to>
    <xdr:grpSp>
      <xdr:nvGrpSpPr>
        <xdr:cNvPr id="236" name="Group 557"/>
        <xdr:cNvGrpSpPr>
          <a:grpSpLocks/>
        </xdr:cNvGrpSpPr>
      </xdr:nvGrpSpPr>
      <xdr:grpSpPr>
        <a:xfrm>
          <a:off x="62712600" y="68199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237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238" name="Line 559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60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0" name="Group 561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241" name="Oval 562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63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564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565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566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46" name="Group 56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5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254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13,091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971550" cy="228600"/>
    <xdr:sp>
      <xdr:nvSpPr>
        <xdr:cNvPr id="255" name="text 774"/>
        <xdr:cNvSpPr txBox="1">
          <a:spLocks noChangeArrowheads="1"/>
        </xdr:cNvSpPr>
      </xdr:nvSpPr>
      <xdr:spPr>
        <a:xfrm>
          <a:off x="54864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495300</xdr:colOff>
      <xdr:row>26</xdr:row>
      <xdr:rowOff>9525</xdr:rowOff>
    </xdr:from>
    <xdr:to>
      <xdr:col>8</xdr:col>
      <xdr:colOff>495300</xdr:colOff>
      <xdr:row>30</xdr:row>
      <xdr:rowOff>219075</xdr:rowOff>
    </xdr:to>
    <xdr:sp>
      <xdr:nvSpPr>
        <xdr:cNvPr id="256" name="Line 580"/>
        <xdr:cNvSpPr>
          <a:spLocks/>
        </xdr:cNvSpPr>
      </xdr:nvSpPr>
      <xdr:spPr>
        <a:xfrm>
          <a:off x="59817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57" name="Line 585"/>
        <xdr:cNvSpPr>
          <a:spLocks/>
        </xdr:cNvSpPr>
      </xdr:nvSpPr>
      <xdr:spPr>
        <a:xfrm flipV="1">
          <a:off x="111823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258" name="Line 586"/>
        <xdr:cNvSpPr>
          <a:spLocks/>
        </xdr:cNvSpPr>
      </xdr:nvSpPr>
      <xdr:spPr>
        <a:xfrm flipH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259" name="Line 587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60" name="Line 588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261" name="Line 589"/>
        <xdr:cNvSpPr>
          <a:spLocks/>
        </xdr:cNvSpPr>
      </xdr:nvSpPr>
      <xdr:spPr>
        <a:xfrm flipH="1" flipV="1">
          <a:off x="49872900" y="66579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25</xdr:row>
      <xdr:rowOff>152400</xdr:rowOff>
    </xdr:from>
    <xdr:to>
      <xdr:col>66</xdr:col>
      <xdr:colOff>228600</xdr:colOff>
      <xdr:row>26</xdr:row>
      <xdr:rowOff>0</xdr:rowOff>
    </xdr:to>
    <xdr:sp>
      <xdr:nvSpPr>
        <xdr:cNvPr id="262" name="Line 590"/>
        <xdr:cNvSpPr>
          <a:spLocks/>
        </xdr:cNvSpPr>
      </xdr:nvSpPr>
      <xdr:spPr>
        <a:xfrm flipH="1" flipV="1">
          <a:off x="48367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228600</xdr:colOff>
      <xdr:row>25</xdr:row>
      <xdr:rowOff>114300</xdr:rowOff>
    </xdr:from>
    <xdr:to>
      <xdr:col>65</xdr:col>
      <xdr:colOff>0</xdr:colOff>
      <xdr:row>25</xdr:row>
      <xdr:rowOff>152400</xdr:rowOff>
    </xdr:to>
    <xdr:sp>
      <xdr:nvSpPr>
        <xdr:cNvPr id="263" name="Line 591"/>
        <xdr:cNvSpPr>
          <a:spLocks/>
        </xdr:cNvSpPr>
      </xdr:nvSpPr>
      <xdr:spPr>
        <a:xfrm flipH="1" flipV="1">
          <a:off x="47625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26</xdr:row>
      <xdr:rowOff>0</xdr:rowOff>
    </xdr:from>
    <xdr:to>
      <xdr:col>67</xdr:col>
      <xdr:colOff>19050</xdr:colOff>
      <xdr:row>26</xdr:row>
      <xdr:rowOff>114300</xdr:rowOff>
    </xdr:to>
    <xdr:sp>
      <xdr:nvSpPr>
        <xdr:cNvPr id="264" name="Line 592"/>
        <xdr:cNvSpPr>
          <a:spLocks/>
        </xdr:cNvSpPr>
      </xdr:nvSpPr>
      <xdr:spPr>
        <a:xfrm flipH="1" flipV="1">
          <a:off x="4912042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65" name="Line 593"/>
        <xdr:cNvSpPr>
          <a:spLocks/>
        </xdr:cNvSpPr>
      </xdr:nvSpPr>
      <xdr:spPr>
        <a:xfrm flipV="1">
          <a:off x="471487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31</xdr:row>
      <xdr:rowOff>76200</xdr:rowOff>
    </xdr:from>
    <xdr:to>
      <xdr:col>61</xdr:col>
      <xdr:colOff>266700</xdr:colOff>
      <xdr:row>31</xdr:row>
      <xdr:rowOff>114300</xdr:rowOff>
    </xdr:to>
    <xdr:sp>
      <xdr:nvSpPr>
        <xdr:cNvPr id="266" name="Line 594"/>
        <xdr:cNvSpPr>
          <a:spLocks/>
        </xdr:cNvSpPr>
      </xdr:nvSpPr>
      <xdr:spPr>
        <a:xfrm flipV="1">
          <a:off x="45034200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0</xdr:rowOff>
    </xdr:from>
    <xdr:to>
      <xdr:col>62</xdr:col>
      <xdr:colOff>495300</xdr:colOff>
      <xdr:row>31</xdr:row>
      <xdr:rowOff>76200</xdr:rowOff>
    </xdr:to>
    <xdr:sp>
      <xdr:nvSpPr>
        <xdr:cNvPr id="267" name="Line 595"/>
        <xdr:cNvSpPr>
          <a:spLocks/>
        </xdr:cNvSpPr>
      </xdr:nvSpPr>
      <xdr:spPr>
        <a:xfrm flipV="1">
          <a:off x="45662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30</xdr:row>
      <xdr:rowOff>114300</xdr:rowOff>
    </xdr:from>
    <xdr:to>
      <xdr:col>63</xdr:col>
      <xdr:colOff>266700</xdr:colOff>
      <xdr:row>31</xdr:row>
      <xdr:rowOff>0</xdr:rowOff>
    </xdr:to>
    <xdr:sp>
      <xdr:nvSpPr>
        <xdr:cNvPr id="268" name="Line 596"/>
        <xdr:cNvSpPr>
          <a:spLocks/>
        </xdr:cNvSpPr>
      </xdr:nvSpPr>
      <xdr:spPr>
        <a:xfrm flipV="1">
          <a:off x="464058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31</xdr:row>
      <xdr:rowOff>9525</xdr:rowOff>
    </xdr:from>
    <xdr:to>
      <xdr:col>15</xdr:col>
      <xdr:colOff>371475</xdr:colOff>
      <xdr:row>33</xdr:row>
      <xdr:rowOff>0</xdr:rowOff>
    </xdr:to>
    <xdr:grpSp>
      <xdr:nvGrpSpPr>
        <xdr:cNvPr id="269" name="Group 598"/>
        <xdr:cNvGrpSpPr>
          <a:grpSpLocks noChangeAspect="1"/>
        </xdr:cNvGrpSpPr>
      </xdr:nvGrpSpPr>
      <xdr:grpSpPr>
        <a:xfrm>
          <a:off x="110680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5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6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6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6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24</xdr:row>
      <xdr:rowOff>57150</xdr:rowOff>
    </xdr:from>
    <xdr:to>
      <xdr:col>20</xdr:col>
      <xdr:colOff>933450</xdr:colOff>
      <xdr:row>24</xdr:row>
      <xdr:rowOff>171450</xdr:rowOff>
    </xdr:to>
    <xdr:grpSp>
      <xdr:nvGrpSpPr>
        <xdr:cNvPr id="274" name="Group 603"/>
        <xdr:cNvGrpSpPr>
          <a:grpSpLocks noChangeAspect="1"/>
        </xdr:cNvGrpSpPr>
      </xdr:nvGrpSpPr>
      <xdr:grpSpPr>
        <a:xfrm>
          <a:off x="146399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6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29</xdr:row>
      <xdr:rowOff>76200</xdr:rowOff>
    </xdr:from>
    <xdr:to>
      <xdr:col>46</xdr:col>
      <xdr:colOff>238125</xdr:colOff>
      <xdr:row>30</xdr:row>
      <xdr:rowOff>152400</xdr:rowOff>
    </xdr:to>
    <xdr:grpSp>
      <xdr:nvGrpSpPr>
        <xdr:cNvPr id="281" name="Group 611"/>
        <xdr:cNvGrpSpPr>
          <a:grpSpLocks/>
        </xdr:cNvGrpSpPr>
      </xdr:nvGrpSpPr>
      <xdr:grpSpPr>
        <a:xfrm>
          <a:off x="28365450" y="7305675"/>
          <a:ext cx="5895975" cy="304800"/>
          <a:chOff x="89" y="95"/>
          <a:chExt cx="408" cy="32"/>
        </a:xfrm>
        <a:solidFill>
          <a:srgbClr val="FFFFFF"/>
        </a:solidFill>
      </xdr:grpSpPr>
      <xdr:sp>
        <xdr:nvSpPr>
          <xdr:cNvPr id="282" name="Rectangle 6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514350</xdr:colOff>
      <xdr:row>30</xdr:row>
      <xdr:rowOff>114300</xdr:rowOff>
    </xdr:to>
    <xdr:sp>
      <xdr:nvSpPr>
        <xdr:cNvPr id="289" name="text 7125"/>
        <xdr:cNvSpPr txBox="1">
          <a:spLocks noChangeArrowheads="1"/>
        </xdr:cNvSpPr>
      </xdr:nvSpPr>
      <xdr:spPr>
        <a:xfrm>
          <a:off x="33356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38</xdr:col>
      <xdr:colOff>0</xdr:colOff>
      <xdr:row>26</xdr:row>
      <xdr:rowOff>76200</xdr:rowOff>
    </xdr:from>
    <xdr:to>
      <xdr:col>54</xdr:col>
      <xdr:colOff>495300</xdr:colOff>
      <xdr:row>27</xdr:row>
      <xdr:rowOff>152400</xdr:rowOff>
    </xdr:to>
    <xdr:grpSp>
      <xdr:nvGrpSpPr>
        <xdr:cNvPr id="290" name="Group 621"/>
        <xdr:cNvGrpSpPr>
          <a:grpSpLocks/>
        </xdr:cNvGrpSpPr>
      </xdr:nvGrpSpPr>
      <xdr:grpSpPr>
        <a:xfrm>
          <a:off x="27774900" y="6619875"/>
          <a:ext cx="12687300" cy="304800"/>
          <a:chOff x="89" y="239"/>
          <a:chExt cx="863" cy="32"/>
        </a:xfrm>
        <a:solidFill>
          <a:srgbClr val="FFFFFF"/>
        </a:solidFill>
      </xdr:grpSpPr>
      <xdr:sp>
        <xdr:nvSpPr>
          <xdr:cNvPr id="291" name="Rectangle 6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45</xdr:col>
      <xdr:colOff>514350</xdr:colOff>
      <xdr:row>27</xdr:row>
      <xdr:rowOff>114300</xdr:rowOff>
    </xdr:to>
    <xdr:sp>
      <xdr:nvSpPr>
        <xdr:cNvPr id="300" name="text 7125"/>
        <xdr:cNvSpPr txBox="1">
          <a:spLocks noChangeArrowheads="1"/>
        </xdr:cNvSpPr>
      </xdr:nvSpPr>
      <xdr:spPr>
        <a:xfrm>
          <a:off x="33356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301" name="Group 632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590550</xdr:colOff>
      <xdr:row>32</xdr:row>
      <xdr:rowOff>57150</xdr:rowOff>
    </xdr:from>
    <xdr:to>
      <xdr:col>60</xdr:col>
      <xdr:colOff>942975</xdr:colOff>
      <xdr:row>32</xdr:row>
      <xdr:rowOff>180975</xdr:rowOff>
    </xdr:to>
    <xdr:sp>
      <xdr:nvSpPr>
        <xdr:cNvPr id="304" name="kreslení 417"/>
        <xdr:cNvSpPr>
          <a:spLocks/>
        </xdr:cNvSpPr>
      </xdr:nvSpPr>
      <xdr:spPr>
        <a:xfrm>
          <a:off x="450151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31</xdr:row>
      <xdr:rowOff>9525</xdr:rowOff>
    </xdr:from>
    <xdr:to>
      <xdr:col>69</xdr:col>
      <xdr:colOff>466725</xdr:colOff>
      <xdr:row>33</xdr:row>
      <xdr:rowOff>0</xdr:rowOff>
    </xdr:to>
    <xdr:grpSp>
      <xdr:nvGrpSpPr>
        <xdr:cNvPr id="305" name="Group 636"/>
        <xdr:cNvGrpSpPr>
          <a:grpSpLocks noChangeAspect="1"/>
        </xdr:cNvGrpSpPr>
      </xdr:nvGrpSpPr>
      <xdr:grpSpPr>
        <a:xfrm>
          <a:off x="5158740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6" name="Line 6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6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6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AutoShape 6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381000</xdr:colOff>
      <xdr:row>25</xdr:row>
      <xdr:rowOff>104775</xdr:rowOff>
    </xdr:from>
    <xdr:to>
      <xdr:col>54</xdr:col>
      <xdr:colOff>590550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47900" y="6419850"/>
          <a:ext cx="209550" cy="1495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631025" y="6200775"/>
          <a:ext cx="1275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401550" y="6886575"/>
          <a:ext cx="1998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74</xdr:col>
      <xdr:colOff>219075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200775"/>
          <a:ext cx="2168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352425</xdr:colOff>
      <xdr:row>32</xdr:row>
      <xdr:rowOff>200025</xdr:rowOff>
    </xdr:from>
    <xdr:to>
      <xdr:col>69</xdr:col>
      <xdr:colOff>104775</xdr:colOff>
      <xdr:row>34</xdr:row>
      <xdr:rowOff>209550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06275" y="81153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152400</xdr:colOff>
      <xdr:row>29</xdr:row>
      <xdr:rowOff>142875</xdr:rowOff>
    </xdr:from>
    <xdr:to>
      <xdr:col>72</xdr:col>
      <xdr:colOff>381000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V="1">
          <a:off x="52978050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19050</xdr:rowOff>
    </xdr:from>
    <xdr:to>
      <xdr:col>71</xdr:col>
      <xdr:colOff>152400</xdr:colOff>
      <xdr:row>30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51854100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27</xdr:row>
      <xdr:rowOff>114300</xdr:rowOff>
    </xdr:from>
    <xdr:to>
      <xdr:col>76</xdr:col>
      <xdr:colOff>495300</xdr:colOff>
      <xdr:row>29</xdr:row>
      <xdr:rowOff>142875</xdr:rowOff>
    </xdr:to>
    <xdr:sp>
      <xdr:nvSpPr>
        <xdr:cNvPr id="47" name="Line 47"/>
        <xdr:cNvSpPr>
          <a:spLocks/>
        </xdr:cNvSpPr>
      </xdr:nvSpPr>
      <xdr:spPr>
        <a:xfrm flipV="1">
          <a:off x="53721000" y="6886575"/>
          <a:ext cx="30861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95250</xdr:colOff>
      <xdr:row>28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84155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30</xdr:row>
      <xdr:rowOff>114300</xdr:rowOff>
    </xdr:from>
    <xdr:to>
      <xdr:col>70</xdr:col>
      <xdr:colOff>0</xdr:colOff>
      <xdr:row>30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22307550" y="7572375"/>
          <a:ext cx="2954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71</xdr:col>
      <xdr:colOff>57150</xdr:colOff>
      <xdr:row>28</xdr:row>
      <xdr:rowOff>66675</xdr:rowOff>
    </xdr:from>
    <xdr:to>
      <xdr:col>71</xdr:col>
      <xdr:colOff>85725</xdr:colOff>
      <xdr:row>29</xdr:row>
      <xdr:rowOff>66675</xdr:rowOff>
    </xdr:to>
    <xdr:grpSp>
      <xdr:nvGrpSpPr>
        <xdr:cNvPr id="59" name="Group 59"/>
        <xdr:cNvGrpSpPr>
          <a:grpSpLocks/>
        </xdr:cNvGrpSpPr>
      </xdr:nvGrpSpPr>
      <xdr:grpSpPr>
        <a:xfrm>
          <a:off x="52882800" y="7067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25</xdr:row>
      <xdr:rowOff>0</xdr:rowOff>
    </xdr:from>
    <xdr:to>
      <xdr:col>24</xdr:col>
      <xdr:colOff>771525</xdr:colOff>
      <xdr:row>25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7402175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24</xdr:row>
      <xdr:rowOff>152400</xdr:rowOff>
    </xdr:from>
    <xdr:to>
      <xdr:col>26</xdr:col>
      <xdr:colOff>28575</xdr:colOff>
      <xdr:row>25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81451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24</xdr:row>
      <xdr:rowOff>114300</xdr:rowOff>
    </xdr:from>
    <xdr:to>
      <xdr:col>26</xdr:col>
      <xdr:colOff>771525</xdr:colOff>
      <xdr:row>24</xdr:row>
      <xdr:rowOff>152400</xdr:rowOff>
    </xdr:to>
    <xdr:sp>
      <xdr:nvSpPr>
        <xdr:cNvPr id="65" name="Line 65"/>
        <xdr:cNvSpPr>
          <a:spLocks/>
        </xdr:cNvSpPr>
      </xdr:nvSpPr>
      <xdr:spPr>
        <a:xfrm flipV="1">
          <a:off x="188880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47625</xdr:colOff>
      <xdr:row>27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4897100" y="64293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5665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57150</xdr:rowOff>
    </xdr:from>
    <xdr:to>
      <xdr:col>72</xdr:col>
      <xdr:colOff>390525</xdr:colOff>
      <xdr:row>25</xdr:row>
      <xdr:rowOff>171450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52873275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23</xdr:row>
      <xdr:rowOff>57150</xdr:rowOff>
    </xdr:from>
    <xdr:to>
      <xdr:col>27</xdr:col>
      <xdr:colOff>466725</xdr:colOff>
      <xdr:row>23</xdr:row>
      <xdr:rowOff>171450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19440525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25</xdr:row>
      <xdr:rowOff>85725</xdr:rowOff>
    </xdr:from>
    <xdr:to>
      <xdr:col>63</xdr:col>
      <xdr:colOff>247650</xdr:colOff>
      <xdr:row>26</xdr:row>
      <xdr:rowOff>161925</xdr:rowOff>
    </xdr:to>
    <xdr:grpSp>
      <xdr:nvGrpSpPr>
        <xdr:cNvPr id="86" name="Group 86"/>
        <xdr:cNvGrpSpPr>
          <a:grpSpLocks/>
        </xdr:cNvGrpSpPr>
      </xdr:nvGrpSpPr>
      <xdr:grpSpPr>
        <a:xfrm>
          <a:off x="32975550" y="6400800"/>
          <a:ext cx="14154150" cy="304800"/>
          <a:chOff x="89" y="239"/>
          <a:chExt cx="863" cy="32"/>
        </a:xfrm>
        <a:solidFill>
          <a:srgbClr val="FFFFFF"/>
        </a:solidFill>
      </xdr:grpSpPr>
      <xdr:sp>
        <xdr:nvSpPr>
          <xdr:cNvPr id="87" name="Rectangle 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25</xdr:row>
      <xdr:rowOff>123825</xdr:rowOff>
    </xdr:from>
    <xdr:to>
      <xdr:col>54</xdr:col>
      <xdr:colOff>0</xdr:colOff>
      <xdr:row>26</xdr:row>
      <xdr:rowOff>123825</xdr:rowOff>
    </xdr:to>
    <xdr:sp>
      <xdr:nvSpPr>
        <xdr:cNvPr id="96" name="text 7125"/>
        <xdr:cNvSpPr txBox="1">
          <a:spLocks noChangeArrowheads="1"/>
        </xdr:cNvSpPr>
      </xdr:nvSpPr>
      <xdr:spPr>
        <a:xfrm>
          <a:off x="394525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 editAs="absolute">
    <xdr:from>
      <xdr:col>20</xdr:col>
      <xdr:colOff>352425</xdr:colOff>
      <xdr:row>28</xdr:row>
      <xdr:rowOff>57150</xdr:rowOff>
    </xdr:from>
    <xdr:to>
      <xdr:col>20</xdr:col>
      <xdr:colOff>647700</xdr:colOff>
      <xdr:row>28</xdr:row>
      <xdr:rowOff>171450</xdr:rowOff>
    </xdr:to>
    <xdr:grpSp>
      <xdr:nvGrpSpPr>
        <xdr:cNvPr id="97" name="Group 97"/>
        <xdr:cNvGrpSpPr>
          <a:grpSpLocks noChangeAspect="1"/>
        </xdr:cNvGrpSpPr>
      </xdr:nvGrpSpPr>
      <xdr:grpSpPr>
        <a:xfrm>
          <a:off x="147542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9626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</xdr:col>
      <xdr:colOff>0</xdr:colOff>
      <xdr:row>27</xdr:row>
      <xdr:rowOff>114300</xdr:rowOff>
    </xdr:to>
    <xdr:sp>
      <xdr:nvSpPr>
        <xdr:cNvPr id="106" name="Line 106"/>
        <xdr:cNvSpPr>
          <a:spLocks/>
        </xdr:cNvSpPr>
      </xdr:nvSpPr>
      <xdr:spPr>
        <a:xfrm flipV="1">
          <a:off x="1028700" y="6886575"/>
          <a:ext cx="245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28</xdr:row>
      <xdr:rowOff>57150</xdr:rowOff>
    </xdr:from>
    <xdr:to>
      <xdr:col>13</xdr:col>
      <xdr:colOff>66675</xdr:colOff>
      <xdr:row>28</xdr:row>
      <xdr:rowOff>171450</xdr:rowOff>
    </xdr:to>
    <xdr:grpSp>
      <xdr:nvGrpSpPr>
        <xdr:cNvPr id="107" name="Group 107"/>
        <xdr:cNvGrpSpPr>
          <a:grpSpLocks noChangeAspect="1"/>
        </xdr:cNvGrpSpPr>
      </xdr:nvGrpSpPr>
      <xdr:grpSpPr>
        <a:xfrm>
          <a:off x="85058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0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1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590550</xdr:colOff>
      <xdr:row>30</xdr:row>
      <xdr:rowOff>95250</xdr:rowOff>
    </xdr:from>
    <xdr:to>
      <xdr:col>70</xdr:col>
      <xdr:colOff>942975</xdr:colOff>
      <xdr:row>30</xdr:row>
      <xdr:rowOff>219075</xdr:rowOff>
    </xdr:to>
    <xdr:sp>
      <xdr:nvSpPr>
        <xdr:cNvPr id="125" name="kreslení 417"/>
        <xdr:cNvSpPr>
          <a:spLocks/>
        </xdr:cNvSpPr>
      </xdr:nvSpPr>
      <xdr:spPr>
        <a:xfrm>
          <a:off x="52444650" y="7553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126" name="Group 127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295275</xdr:colOff>
      <xdr:row>28</xdr:row>
      <xdr:rowOff>76200</xdr:rowOff>
    </xdr:from>
    <xdr:to>
      <xdr:col>54</xdr:col>
      <xdr:colOff>381000</xdr:colOff>
      <xdr:row>29</xdr:row>
      <xdr:rowOff>152400</xdr:rowOff>
    </xdr:to>
    <xdr:grpSp>
      <xdr:nvGrpSpPr>
        <xdr:cNvPr id="129" name="Group 130"/>
        <xdr:cNvGrpSpPr>
          <a:grpSpLocks/>
        </xdr:cNvGrpSpPr>
      </xdr:nvGrpSpPr>
      <xdr:grpSpPr>
        <a:xfrm>
          <a:off x="33651825" y="7077075"/>
          <a:ext cx="6696075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13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28</xdr:row>
      <xdr:rowOff>114300</xdr:rowOff>
    </xdr:from>
    <xdr:to>
      <xdr:col>52</xdr:col>
      <xdr:colOff>0</xdr:colOff>
      <xdr:row>29</xdr:row>
      <xdr:rowOff>114300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37966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24</xdr:col>
      <xdr:colOff>361950</xdr:colOff>
      <xdr:row>35</xdr:row>
      <xdr:rowOff>114300</xdr:rowOff>
    </xdr:from>
    <xdr:to>
      <xdr:col>25</xdr:col>
      <xdr:colOff>485775</xdr:colOff>
      <xdr:row>35</xdr:row>
      <xdr:rowOff>114300</xdr:rowOff>
    </xdr:to>
    <xdr:sp>
      <xdr:nvSpPr>
        <xdr:cNvPr id="138" name="Line 139"/>
        <xdr:cNvSpPr>
          <a:spLocks/>
        </xdr:cNvSpPr>
      </xdr:nvSpPr>
      <xdr:spPr>
        <a:xfrm flipH="1" flipV="1">
          <a:off x="17735550" y="871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</xdr:rowOff>
    </xdr:from>
    <xdr:to>
      <xdr:col>18</xdr:col>
      <xdr:colOff>495300</xdr:colOff>
      <xdr:row>29</xdr:row>
      <xdr:rowOff>209550</xdr:rowOff>
    </xdr:to>
    <xdr:sp>
      <xdr:nvSpPr>
        <xdr:cNvPr id="139" name="Line 140"/>
        <xdr:cNvSpPr>
          <a:spLocks/>
        </xdr:cNvSpPr>
      </xdr:nvSpPr>
      <xdr:spPr>
        <a:xfrm>
          <a:off x="13411200" y="63246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23</xdr:row>
      <xdr:rowOff>0</xdr:rowOff>
    </xdr:from>
    <xdr:ext cx="971550" cy="457200"/>
    <xdr:sp>
      <xdr:nvSpPr>
        <xdr:cNvPr id="140" name="text 774"/>
        <xdr:cNvSpPr txBox="1">
          <a:spLocks noChangeArrowheads="1"/>
        </xdr:cNvSpPr>
      </xdr:nvSpPr>
      <xdr:spPr>
        <a:xfrm>
          <a:off x="129159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5495 -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13,091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129159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trvale uzavřeny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16</xdr:col>
      <xdr:colOff>323850</xdr:colOff>
      <xdr:row>26</xdr:row>
      <xdr:rowOff>57150</xdr:rowOff>
    </xdr:from>
    <xdr:to>
      <xdr:col>16</xdr:col>
      <xdr:colOff>619125</xdr:colOff>
      <xdr:row>26</xdr:row>
      <xdr:rowOff>171450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117538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" name="Oval 1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23</xdr:row>
      <xdr:rowOff>0</xdr:rowOff>
    </xdr:from>
    <xdr:ext cx="971550" cy="457200"/>
    <xdr:sp>
      <xdr:nvSpPr>
        <xdr:cNvPr id="146" name="text 774"/>
        <xdr:cNvSpPr txBox="1">
          <a:spLocks noChangeArrowheads="1"/>
        </xdr:cNvSpPr>
      </xdr:nvSpPr>
      <xdr:spPr>
        <a:xfrm>
          <a:off x="99441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12,928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30</xdr:row>
      <xdr:rowOff>0</xdr:rowOff>
    </xdr:to>
    <xdr:sp>
      <xdr:nvSpPr>
        <xdr:cNvPr id="147" name="Line 148"/>
        <xdr:cNvSpPr>
          <a:spLocks/>
        </xdr:cNvSpPr>
      </xdr:nvSpPr>
      <xdr:spPr>
        <a:xfrm>
          <a:off x="104394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17</xdr:col>
      <xdr:colOff>0</xdr:colOff>
      <xdr:row>27</xdr:row>
      <xdr:rowOff>114300</xdr:rowOff>
    </xdr:to>
    <xdr:sp>
      <xdr:nvSpPr>
        <xdr:cNvPr id="148" name="Line 149"/>
        <xdr:cNvSpPr>
          <a:spLocks/>
        </xdr:cNvSpPr>
      </xdr:nvSpPr>
      <xdr:spPr>
        <a:xfrm flipV="1">
          <a:off x="3486150" y="6886575"/>
          <a:ext cx="891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64579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50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12,223</a:t>
          </a:r>
        </a:p>
      </xdr:txBody>
    </xdr:sp>
    <xdr:clientData/>
  </xdr:oneCellAnchor>
  <xdr:twoCellAnchor>
    <xdr:from>
      <xdr:col>4</xdr:col>
      <xdr:colOff>476250</xdr:colOff>
      <xdr:row>25</xdr:row>
      <xdr:rowOff>9525</xdr:rowOff>
    </xdr:from>
    <xdr:to>
      <xdr:col>4</xdr:col>
      <xdr:colOff>476250</xdr:colOff>
      <xdr:row>30</xdr:row>
      <xdr:rowOff>0</xdr:rowOff>
    </xdr:to>
    <xdr:sp>
      <xdr:nvSpPr>
        <xdr:cNvPr id="151" name="Line 152"/>
        <xdr:cNvSpPr>
          <a:spLocks/>
        </xdr:cNvSpPr>
      </xdr:nvSpPr>
      <xdr:spPr>
        <a:xfrm>
          <a:off x="2990850" y="63246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866775</xdr:colOff>
      <xdr:row>26</xdr:row>
      <xdr:rowOff>57150</xdr:rowOff>
    </xdr:from>
    <xdr:to>
      <xdr:col>5</xdr:col>
      <xdr:colOff>457200</xdr:colOff>
      <xdr:row>26</xdr:row>
      <xdr:rowOff>171450</xdr:rowOff>
    </xdr:to>
    <xdr:grpSp>
      <xdr:nvGrpSpPr>
        <xdr:cNvPr id="152" name="Group 153"/>
        <xdr:cNvGrpSpPr>
          <a:grpSpLocks noChangeAspect="1"/>
        </xdr:cNvGrpSpPr>
      </xdr:nvGrpSpPr>
      <xdr:grpSpPr>
        <a:xfrm>
          <a:off x="33813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3" name="Line 1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219075</xdr:colOff>
      <xdr:row>26</xdr:row>
      <xdr:rowOff>57150</xdr:rowOff>
    </xdr:from>
    <xdr:to>
      <xdr:col>28</xdr:col>
      <xdr:colOff>914400</xdr:colOff>
      <xdr:row>26</xdr:row>
      <xdr:rowOff>171450</xdr:rowOff>
    </xdr:to>
    <xdr:grpSp>
      <xdr:nvGrpSpPr>
        <xdr:cNvPr id="158" name="Group 159"/>
        <xdr:cNvGrpSpPr>
          <a:grpSpLocks noChangeAspect="1"/>
        </xdr:cNvGrpSpPr>
      </xdr:nvGrpSpPr>
      <xdr:grpSpPr>
        <a:xfrm>
          <a:off x="2056447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9" name="Line 1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238125</xdr:colOff>
      <xdr:row>23</xdr:row>
      <xdr:rowOff>76200</xdr:rowOff>
    </xdr:from>
    <xdr:ext cx="1828800" cy="323850"/>
    <xdr:sp>
      <xdr:nvSpPr>
        <xdr:cNvPr id="165" name="text 54"/>
        <xdr:cNvSpPr txBox="1">
          <a:spLocks noChangeArrowheads="1"/>
        </xdr:cNvSpPr>
      </xdr:nvSpPr>
      <xdr:spPr>
        <a:xfrm>
          <a:off x="3724275" y="5934075"/>
          <a:ext cx="182880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Plavy z - km 12,249</a:t>
          </a:r>
        </a:p>
      </xdr:txBody>
    </xdr:sp>
    <xdr:clientData/>
  </xdr:oneCellAnchor>
  <xdr:twoCellAnchor>
    <xdr:from>
      <xdr:col>6</xdr:col>
      <xdr:colOff>0</xdr:colOff>
      <xdr:row>25</xdr:row>
      <xdr:rowOff>76200</xdr:rowOff>
    </xdr:from>
    <xdr:to>
      <xdr:col>8</xdr:col>
      <xdr:colOff>0</xdr:colOff>
      <xdr:row>26</xdr:row>
      <xdr:rowOff>152400</xdr:rowOff>
    </xdr:to>
    <xdr:grpSp>
      <xdr:nvGrpSpPr>
        <xdr:cNvPr id="166" name="Group 167"/>
        <xdr:cNvGrpSpPr>
          <a:grpSpLocks/>
        </xdr:cNvGrpSpPr>
      </xdr:nvGrpSpPr>
      <xdr:grpSpPr>
        <a:xfrm>
          <a:off x="4000500" y="6391275"/>
          <a:ext cx="1485900" cy="304800"/>
          <a:chOff x="366" y="671"/>
          <a:chExt cx="136" cy="32"/>
        </a:xfrm>
        <a:solidFill>
          <a:srgbClr val="FFFFFF"/>
        </a:solidFill>
      </xdr:grpSpPr>
      <xdr:grpSp>
        <xdr:nvGrpSpPr>
          <xdr:cNvPr id="167" name="Group 168"/>
          <xdr:cNvGrpSpPr>
            <a:grpSpLocks/>
          </xdr:cNvGrpSpPr>
        </xdr:nvGrpSpPr>
        <xdr:grpSpPr>
          <a:xfrm>
            <a:off x="366" y="671"/>
            <a:ext cx="136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168" name="Rectangle 169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Rectangle 170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Rectangle 171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Rectangle 172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Rectangle 173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Rectangle 174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Rectangle 175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5" name="text 7125"/>
          <xdr:cNvSpPr txBox="1">
            <a:spLocks noChangeArrowheads="1"/>
          </xdr:cNvSpPr>
        </xdr:nvSpPr>
        <xdr:spPr>
          <a:xfrm>
            <a:off x="408" y="675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90</a:t>
            </a:r>
          </a:p>
        </xdr:txBody>
      </xdr:sp>
    </xdr:grpSp>
    <xdr:clientData/>
  </xdr:twoCellAnchor>
  <xdr:oneCellAnchor>
    <xdr:from>
      <xdr:col>5</xdr:col>
      <xdr:colOff>390525</xdr:colOff>
      <xdr:row>27</xdr:row>
      <xdr:rowOff>171450</xdr:rowOff>
    </xdr:from>
    <xdr:ext cx="323850" cy="495300"/>
    <xdr:sp>
      <xdr:nvSpPr>
        <xdr:cNvPr id="176" name="text 215"/>
        <xdr:cNvSpPr txBox="1">
          <a:spLocks noChangeArrowheads="1"/>
        </xdr:cNvSpPr>
      </xdr:nvSpPr>
      <xdr:spPr>
        <a:xfrm>
          <a:off x="3876675" y="6943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12,256</a:t>
          </a:r>
        </a:p>
      </xdr:txBody>
    </xdr:sp>
    <xdr:clientData/>
  </xdr:oneCellAnchor>
  <xdr:oneCellAnchor>
    <xdr:from>
      <xdr:col>7</xdr:col>
      <xdr:colOff>219075</xdr:colOff>
      <xdr:row>27</xdr:row>
      <xdr:rowOff>171450</xdr:rowOff>
    </xdr:from>
    <xdr:ext cx="314325" cy="495300"/>
    <xdr:sp>
      <xdr:nvSpPr>
        <xdr:cNvPr id="177" name="text 215"/>
        <xdr:cNvSpPr txBox="1">
          <a:spLocks noChangeArrowheads="1"/>
        </xdr:cNvSpPr>
      </xdr:nvSpPr>
      <xdr:spPr>
        <a:xfrm>
          <a:off x="5191125" y="694372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12,346</a:t>
          </a:r>
        </a:p>
      </xdr:txBody>
    </xdr:sp>
    <xdr:clientData/>
  </xdr:one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twoCellAnchor>
    <xdr:from>
      <xdr:col>82</xdr:col>
      <xdr:colOff>476250</xdr:colOff>
      <xdr:row>25</xdr:row>
      <xdr:rowOff>19050</xdr:rowOff>
    </xdr:from>
    <xdr:to>
      <xdr:col>82</xdr:col>
      <xdr:colOff>476250</xdr:colOff>
      <xdr:row>29</xdr:row>
      <xdr:rowOff>209550</xdr:rowOff>
    </xdr:to>
    <xdr:sp>
      <xdr:nvSpPr>
        <xdr:cNvPr id="179" name="Line 180"/>
        <xdr:cNvSpPr>
          <a:spLocks/>
        </xdr:cNvSpPr>
      </xdr:nvSpPr>
      <xdr:spPr>
        <a:xfrm>
          <a:off x="61245750" y="63341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28575</xdr:colOff>
      <xdr:row>28</xdr:row>
      <xdr:rowOff>57150</xdr:rowOff>
    </xdr:from>
    <xdr:to>
      <xdr:col>82</xdr:col>
      <xdr:colOff>323850</xdr:colOff>
      <xdr:row>28</xdr:row>
      <xdr:rowOff>171450</xdr:rowOff>
    </xdr:to>
    <xdr:grpSp>
      <xdr:nvGrpSpPr>
        <xdr:cNvPr id="180" name="Group 181"/>
        <xdr:cNvGrpSpPr>
          <a:grpSpLocks noChangeAspect="1"/>
        </xdr:cNvGrpSpPr>
      </xdr:nvGrpSpPr>
      <xdr:grpSpPr>
        <a:xfrm>
          <a:off x="607980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114300</xdr:rowOff>
    </xdr:from>
    <xdr:to>
      <xdr:col>80</xdr:col>
      <xdr:colOff>647700</xdr:colOff>
      <xdr:row>29</xdr:row>
      <xdr:rowOff>28575</xdr:rowOff>
    </xdr:to>
    <xdr:grpSp>
      <xdr:nvGrpSpPr>
        <xdr:cNvPr id="184" name="Group 185"/>
        <xdr:cNvGrpSpPr>
          <a:grpSpLocks noChangeAspect="1"/>
        </xdr:cNvGrpSpPr>
      </xdr:nvGrpSpPr>
      <xdr:grpSpPr>
        <a:xfrm>
          <a:off x="5962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24</xdr:row>
      <xdr:rowOff>152400</xdr:rowOff>
    </xdr:from>
    <xdr:to>
      <xdr:col>76</xdr:col>
      <xdr:colOff>171450</xdr:colOff>
      <xdr:row>25</xdr:row>
      <xdr:rowOff>0</xdr:rowOff>
    </xdr:to>
    <xdr:sp>
      <xdr:nvSpPr>
        <xdr:cNvPr id="187" name="Line 188"/>
        <xdr:cNvSpPr>
          <a:spLocks/>
        </xdr:cNvSpPr>
      </xdr:nvSpPr>
      <xdr:spPr>
        <a:xfrm flipH="1" flipV="1">
          <a:off x="55787925" y="6238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24</xdr:row>
      <xdr:rowOff>114300</xdr:rowOff>
    </xdr:from>
    <xdr:to>
      <xdr:col>74</xdr:col>
      <xdr:colOff>962025</xdr:colOff>
      <xdr:row>24</xdr:row>
      <xdr:rowOff>152400</xdr:rowOff>
    </xdr:to>
    <xdr:sp>
      <xdr:nvSpPr>
        <xdr:cNvPr id="188" name="Line 189"/>
        <xdr:cNvSpPr>
          <a:spLocks/>
        </xdr:cNvSpPr>
      </xdr:nvSpPr>
      <xdr:spPr>
        <a:xfrm flipH="1" flipV="1">
          <a:off x="550449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171450</xdr:colOff>
      <xdr:row>25</xdr:row>
      <xdr:rowOff>0</xdr:rowOff>
    </xdr:from>
    <xdr:to>
      <xdr:col>76</xdr:col>
      <xdr:colOff>819150</xdr:colOff>
      <xdr:row>25</xdr:row>
      <xdr:rowOff>114300</xdr:rowOff>
    </xdr:to>
    <xdr:sp>
      <xdr:nvSpPr>
        <xdr:cNvPr id="189" name="Line 190"/>
        <xdr:cNvSpPr>
          <a:spLocks/>
        </xdr:cNvSpPr>
      </xdr:nvSpPr>
      <xdr:spPr>
        <a:xfrm flipH="1" flipV="1">
          <a:off x="56483250" y="6315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809625</xdr:colOff>
      <xdr:row>25</xdr:row>
      <xdr:rowOff>114300</xdr:rowOff>
    </xdr:from>
    <xdr:to>
      <xdr:col>80</xdr:col>
      <xdr:colOff>495300</xdr:colOff>
      <xdr:row>27</xdr:row>
      <xdr:rowOff>114300</xdr:rowOff>
    </xdr:to>
    <xdr:sp>
      <xdr:nvSpPr>
        <xdr:cNvPr id="190" name="Line 191"/>
        <xdr:cNvSpPr>
          <a:spLocks/>
        </xdr:cNvSpPr>
      </xdr:nvSpPr>
      <xdr:spPr>
        <a:xfrm flipH="1" flipV="1">
          <a:off x="57121425" y="6429375"/>
          <a:ext cx="2657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0</xdr:rowOff>
    </xdr:from>
    <xdr:to>
      <xdr:col>56</xdr:col>
      <xdr:colOff>514350</xdr:colOff>
      <xdr:row>35</xdr:row>
      <xdr:rowOff>0</xdr:rowOff>
    </xdr:to>
    <xdr:sp>
      <xdr:nvSpPr>
        <xdr:cNvPr id="191" name="text 207"/>
        <xdr:cNvSpPr txBox="1">
          <a:spLocks noChangeArrowheads="1"/>
        </xdr:cNvSpPr>
      </xdr:nvSpPr>
      <xdr:spPr>
        <a:xfrm>
          <a:off x="41452800" y="8372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</a:t>
          </a:r>
        </a:p>
      </xdr:txBody>
    </xdr:sp>
    <xdr:clientData/>
  </xdr:twoCellAnchor>
  <xdr:twoCellAnchor>
    <xdr:from>
      <xdr:col>53</xdr:col>
      <xdr:colOff>19050</xdr:colOff>
      <xdr:row>34</xdr:row>
      <xdr:rowOff>0</xdr:rowOff>
    </xdr:from>
    <xdr:to>
      <xdr:col>54</xdr:col>
      <xdr:colOff>514350</xdr:colOff>
      <xdr:row>35</xdr:row>
      <xdr:rowOff>0</xdr:rowOff>
    </xdr:to>
    <xdr:sp>
      <xdr:nvSpPr>
        <xdr:cNvPr id="192" name="text 207"/>
        <xdr:cNvSpPr txBox="1">
          <a:spLocks noChangeArrowheads="1"/>
        </xdr:cNvSpPr>
      </xdr:nvSpPr>
      <xdr:spPr>
        <a:xfrm>
          <a:off x="39471600" y="8372475"/>
          <a:ext cx="10096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VB</a:t>
          </a:r>
        </a:p>
      </xdr:txBody>
    </xdr:sp>
    <xdr:clientData/>
  </xdr:twoCellAnchor>
  <xdr:twoCellAnchor editAs="absolute">
    <xdr:from>
      <xdr:col>2</xdr:col>
      <xdr:colOff>57150</xdr:colOff>
      <xdr:row>28</xdr:row>
      <xdr:rowOff>57150</xdr:rowOff>
    </xdr:from>
    <xdr:to>
      <xdr:col>2</xdr:col>
      <xdr:colOff>752475</xdr:colOff>
      <xdr:row>28</xdr:row>
      <xdr:rowOff>171450</xdr:rowOff>
    </xdr:to>
    <xdr:grpSp>
      <xdr:nvGrpSpPr>
        <xdr:cNvPr id="193" name="Group 194"/>
        <xdr:cNvGrpSpPr>
          <a:grpSpLocks noChangeAspect="1"/>
        </xdr:cNvGrpSpPr>
      </xdr:nvGrpSpPr>
      <xdr:grpSpPr>
        <a:xfrm>
          <a:off x="1085850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4" name="Line 1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9" t="s">
        <v>69</v>
      </c>
      <c r="D4" s="93"/>
      <c r="E4" s="92"/>
      <c r="F4" s="92"/>
      <c r="G4" s="92"/>
      <c r="H4" s="92"/>
      <c r="I4" s="93"/>
      <c r="J4" s="81" t="s">
        <v>70</v>
      </c>
      <c r="K4" s="93"/>
      <c r="L4" s="94"/>
      <c r="M4" s="93"/>
      <c r="N4" s="93"/>
      <c r="O4" s="93"/>
      <c r="P4" s="93"/>
      <c r="Q4" s="95" t="s">
        <v>32</v>
      </c>
      <c r="R4" s="96">
        <v>552422</v>
      </c>
      <c r="S4" s="93"/>
      <c r="T4" s="93"/>
      <c r="U4" s="97"/>
      <c r="V4" s="97"/>
    </row>
    <row r="5" spans="2:22" s="99" customFormat="1" ht="18" customHeight="1" thickBot="1">
      <c r="B5" s="25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1"/>
      <c r="J8" s="45" t="s">
        <v>72</v>
      </c>
      <c r="K8" s="291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292"/>
      <c r="J9" s="54" t="s">
        <v>52</v>
      </c>
      <c r="K9" s="292"/>
      <c r="L9" s="114"/>
      <c r="M9" s="114"/>
      <c r="N9" s="114"/>
      <c r="O9" s="114"/>
      <c r="P9" s="499" t="s">
        <v>74</v>
      </c>
      <c r="Q9" s="499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2"/>
      <c r="J10" s="54" t="s">
        <v>73</v>
      </c>
      <c r="K10" s="292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390" t="s">
        <v>95</v>
      </c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57" t="s">
        <v>13</v>
      </c>
      <c r="D12" s="114"/>
      <c r="E12" s="114"/>
      <c r="F12" s="211"/>
      <c r="G12" s="211" t="s">
        <v>62</v>
      </c>
      <c r="H12" s="211"/>
      <c r="I12" s="114"/>
      <c r="J12" s="120" t="s">
        <v>14</v>
      </c>
      <c r="M12" s="211" t="s">
        <v>63</v>
      </c>
      <c r="N12" s="120"/>
      <c r="P12" s="121"/>
      <c r="Q12" s="114"/>
      <c r="R12" s="115"/>
      <c r="S12" s="111"/>
      <c r="T12" s="90"/>
      <c r="U12" s="88"/>
    </row>
    <row r="13" spans="1:21" ht="21" customHeight="1">
      <c r="A13" s="107"/>
      <c r="B13" s="112"/>
      <c r="C13" s="55" t="s">
        <v>15</v>
      </c>
      <c r="D13" s="114"/>
      <c r="E13" s="114"/>
      <c r="F13" s="212"/>
      <c r="G13" s="347">
        <v>13.16</v>
      </c>
      <c r="H13" s="212"/>
      <c r="I13" s="257"/>
      <c r="J13" s="348">
        <v>13.453</v>
      </c>
      <c r="K13" s="310"/>
      <c r="L13" s="310"/>
      <c r="M13" s="347">
        <v>13.68</v>
      </c>
      <c r="N13" s="212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16</v>
      </c>
      <c r="D14" s="114"/>
      <c r="E14" s="114"/>
      <c r="F14" s="114"/>
      <c r="G14" s="311"/>
      <c r="H14" s="114"/>
      <c r="I14" s="114"/>
      <c r="J14" s="349" t="s">
        <v>17</v>
      </c>
      <c r="L14" s="312"/>
      <c r="N14" s="114"/>
      <c r="O14" s="311"/>
      <c r="P14" s="114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/>
      <c r="D15" s="114"/>
      <c r="E15" s="114"/>
      <c r="F15" s="114"/>
      <c r="G15" s="311"/>
      <c r="H15" s="114"/>
      <c r="I15" s="114"/>
      <c r="J15" s="209" t="s">
        <v>71</v>
      </c>
      <c r="L15" s="312"/>
      <c r="N15" s="114"/>
      <c r="O15" s="31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370" t="s">
        <v>47</v>
      </c>
      <c r="K16" s="209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 t="s">
        <v>96</v>
      </c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50"/>
      <c r="H18" s="350"/>
      <c r="I18" s="114"/>
      <c r="J18" s="313"/>
      <c r="K18" s="114"/>
      <c r="L18" s="313"/>
      <c r="M18" s="350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114"/>
      <c r="J19" s="122" t="s">
        <v>56</v>
      </c>
      <c r="L19" s="114"/>
      <c r="M19" s="121"/>
      <c r="N19" s="121"/>
      <c r="O19" s="114"/>
      <c r="P19" s="499" t="s">
        <v>57</v>
      </c>
      <c r="Q19" s="499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114"/>
      <c r="J20" s="123" t="s">
        <v>51</v>
      </c>
      <c r="L20" s="114"/>
      <c r="M20" s="121"/>
      <c r="N20" s="121"/>
      <c r="O20" s="114"/>
      <c r="P20" s="499" t="s">
        <v>58</v>
      </c>
      <c r="Q20" s="499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14"/>
      <c r="K21" s="125"/>
      <c r="L21" s="125"/>
      <c r="M21" s="31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500" t="s">
        <v>35</v>
      </c>
      <c r="E23" s="501"/>
      <c r="F23" s="501"/>
      <c r="G23" s="501"/>
      <c r="H23" s="132"/>
      <c r="I23" s="133"/>
      <c r="J23" s="134"/>
      <c r="K23" s="131"/>
      <c r="L23" s="132"/>
      <c r="M23" s="369" t="s">
        <v>68</v>
      </c>
      <c r="N23" s="369"/>
      <c r="O23" s="369"/>
      <c r="P23" s="369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505" t="s">
        <v>24</v>
      </c>
      <c r="G24" s="506"/>
      <c r="H24" s="506"/>
      <c r="I24" s="507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505" t="s">
        <v>24</v>
      </c>
      <c r="P24" s="506"/>
      <c r="Q24" s="506"/>
      <c r="R24" s="507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17">
        <v>1</v>
      </c>
      <c r="C26" s="148">
        <v>13.229</v>
      </c>
      <c r="D26" s="258">
        <v>13.585</v>
      </c>
      <c r="E26" s="147">
        <f>(D26-C26)*1000</f>
        <v>356.00000000000165</v>
      </c>
      <c r="F26" s="508" t="s">
        <v>43</v>
      </c>
      <c r="G26" s="509"/>
      <c r="H26" s="509"/>
      <c r="I26" s="510"/>
      <c r="J26" s="134"/>
      <c r="K26" s="317">
        <v>1</v>
      </c>
      <c r="L26" s="148">
        <v>13.377</v>
      </c>
      <c r="M26" s="148">
        <v>13.456</v>
      </c>
      <c r="N26" s="351">
        <f>(M26-L26)*1000</f>
        <v>78.99999999999885</v>
      </c>
      <c r="O26" s="502" t="s">
        <v>61</v>
      </c>
      <c r="P26" s="503"/>
      <c r="Q26" s="503"/>
      <c r="R26" s="504"/>
      <c r="S26" s="111"/>
      <c r="T26" s="86"/>
    </row>
    <row r="27" spans="1:20" s="98" customFormat="1" ht="21" customHeight="1">
      <c r="A27" s="130"/>
      <c r="B27" s="140"/>
      <c r="C27" s="318"/>
      <c r="D27" s="358"/>
      <c r="E27" s="143"/>
      <c r="F27" s="352"/>
      <c r="G27" s="353"/>
      <c r="H27" s="353"/>
      <c r="I27" s="354"/>
      <c r="J27" s="134"/>
      <c r="K27" s="317"/>
      <c r="L27" s="148"/>
      <c r="M27" s="258"/>
      <c r="N27" s="147"/>
      <c r="O27" s="502" t="s">
        <v>60</v>
      </c>
      <c r="P27" s="503"/>
      <c r="Q27" s="503"/>
      <c r="R27" s="504"/>
      <c r="S27" s="111"/>
      <c r="T27" s="86"/>
    </row>
    <row r="28" spans="1:20" s="98" customFormat="1" ht="21" customHeight="1">
      <c r="A28" s="130"/>
      <c r="B28" s="317"/>
      <c r="C28" s="148"/>
      <c r="D28" s="258"/>
      <c r="E28" s="147"/>
      <c r="F28" s="276"/>
      <c r="G28" s="277"/>
      <c r="H28" s="277"/>
      <c r="I28" s="278"/>
      <c r="J28" s="134"/>
      <c r="K28" s="317"/>
      <c r="L28" s="148"/>
      <c r="M28" s="148"/>
      <c r="N28" s="351">
        <f>(M28-L28)*1000</f>
        <v>0</v>
      </c>
      <c r="O28" s="276"/>
      <c r="P28" s="277"/>
      <c r="Q28" s="277"/>
      <c r="R28" s="278"/>
      <c r="S28" s="111"/>
      <c r="T28" s="86"/>
    </row>
    <row r="29" spans="1:20" s="98" customFormat="1" ht="21" customHeight="1">
      <c r="A29" s="130"/>
      <c r="B29" s="317">
        <v>3</v>
      </c>
      <c r="C29" s="148">
        <v>13.212</v>
      </c>
      <c r="D29" s="258">
        <v>13.605</v>
      </c>
      <c r="E29" s="147">
        <f>(D29-C29)*1000</f>
        <v>393.0000000000007</v>
      </c>
      <c r="F29" s="502" t="s">
        <v>44</v>
      </c>
      <c r="G29" s="503"/>
      <c r="H29" s="503"/>
      <c r="I29" s="504"/>
      <c r="J29" s="134"/>
      <c r="K29" s="317">
        <v>3</v>
      </c>
      <c r="L29" s="148">
        <v>13.37</v>
      </c>
      <c r="M29" s="148">
        <v>13.535</v>
      </c>
      <c r="N29" s="351">
        <f>(M29-L29)*1000</f>
        <v>165.0000000000009</v>
      </c>
      <c r="O29" s="502" t="s">
        <v>59</v>
      </c>
      <c r="P29" s="503"/>
      <c r="Q29" s="503"/>
      <c r="R29" s="504"/>
      <c r="S29" s="111"/>
      <c r="T29" s="86"/>
    </row>
    <row r="30" spans="1:20" s="98" customFormat="1" ht="21" customHeight="1">
      <c r="A30" s="130"/>
      <c r="B30" s="317"/>
      <c r="C30" s="148"/>
      <c r="D30" s="258"/>
      <c r="E30" s="147"/>
      <c r="F30" s="276"/>
      <c r="G30" s="277"/>
      <c r="H30" s="277"/>
      <c r="I30" s="278"/>
      <c r="J30" s="134"/>
      <c r="K30" s="317"/>
      <c r="L30" s="148"/>
      <c r="M30" s="148"/>
      <c r="N30" s="351"/>
      <c r="O30" s="502" t="s">
        <v>75</v>
      </c>
      <c r="P30" s="503"/>
      <c r="Q30" s="503"/>
      <c r="R30" s="504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5"/>
      <c r="G31" s="356"/>
      <c r="H31" s="356"/>
      <c r="I31" s="357"/>
      <c r="J31" s="134"/>
      <c r="K31" s="149"/>
      <c r="L31" s="150"/>
      <c r="M31" s="151"/>
      <c r="N31" s="152"/>
      <c r="O31" s="359"/>
      <c r="P31" s="360"/>
      <c r="Q31" s="360"/>
      <c r="R31" s="361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 objects="1" scenarios="1"/>
  <mergeCells count="12">
    <mergeCell ref="O30:R30"/>
    <mergeCell ref="O29:R29"/>
    <mergeCell ref="F29:I29"/>
    <mergeCell ref="F24:I24"/>
    <mergeCell ref="O24:R24"/>
    <mergeCell ref="F26:I26"/>
    <mergeCell ref="O27:R27"/>
    <mergeCell ref="O26:R26"/>
    <mergeCell ref="P9:Q9"/>
    <mergeCell ref="D23:G23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76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511" t="s">
        <v>2</v>
      </c>
      <c r="W2" s="511"/>
      <c r="X2" s="511"/>
      <c r="Y2" s="511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83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69" t="s">
        <v>3</v>
      </c>
      <c r="S3" s="234"/>
      <c r="T3" s="265"/>
      <c r="U3" s="266"/>
      <c r="V3" s="194" t="s">
        <v>40</v>
      </c>
      <c r="W3" s="194"/>
      <c r="X3" s="194"/>
      <c r="Y3" s="194"/>
      <c r="Z3" s="264"/>
      <c r="AA3" s="266"/>
      <c r="AB3" s="515" t="s">
        <v>4</v>
      </c>
      <c r="AC3" s="516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513" t="s">
        <v>4</v>
      </c>
      <c r="BK3" s="514"/>
      <c r="BL3" s="235"/>
      <c r="BM3" s="234"/>
      <c r="BN3" s="194" t="s">
        <v>40</v>
      </c>
      <c r="BO3" s="236"/>
      <c r="BP3" s="194"/>
      <c r="BQ3" s="216"/>
      <c r="BR3" s="264"/>
      <c r="BS3" s="265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512" t="s">
        <v>66</v>
      </c>
      <c r="W4" s="512"/>
      <c r="X4" s="512"/>
      <c r="Y4" s="512"/>
      <c r="Z4" s="200"/>
      <c r="AA4" s="200"/>
      <c r="AB4" s="4"/>
      <c r="AC4" s="5"/>
      <c r="AD4" s="20"/>
      <c r="AE4" s="20"/>
      <c r="AS4" s="81" t="s">
        <v>70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512" t="s">
        <v>66</v>
      </c>
      <c r="BO4" s="512"/>
      <c r="BP4" s="512"/>
      <c r="BQ4" s="512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59"/>
      <c r="S5" s="261"/>
      <c r="T5" s="260"/>
      <c r="U5" s="261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4"/>
      <c r="BK5" s="223"/>
      <c r="BL5" s="6"/>
      <c r="BM5" s="40"/>
      <c r="BN5" s="7"/>
      <c r="BO5" s="274"/>
      <c r="BP5" s="6"/>
      <c r="BQ5" s="8"/>
      <c r="BR5" s="262"/>
      <c r="BS5" s="270"/>
      <c r="BT5" s="262"/>
      <c r="BU5" s="26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77</v>
      </c>
      <c r="H6" s="37"/>
      <c r="I6" s="37"/>
      <c r="J6" s="38"/>
      <c r="K6" s="43" t="s">
        <v>78</v>
      </c>
      <c r="L6" s="39"/>
      <c r="N6" s="38"/>
      <c r="O6" s="35"/>
      <c r="P6" s="38"/>
      <c r="Q6" s="38"/>
      <c r="R6" s="323" t="s">
        <v>45</v>
      </c>
      <c r="S6" s="271">
        <v>12.58</v>
      </c>
      <c r="T6" s="178"/>
      <c r="U6" s="19"/>
      <c r="V6" s="193"/>
      <c r="W6" s="12"/>
      <c r="X6" s="218"/>
      <c r="Y6" s="19"/>
      <c r="Z6" s="218"/>
      <c r="AA6" s="19"/>
      <c r="AB6" s="371" t="s">
        <v>79</v>
      </c>
      <c r="AC6" s="372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5" t="s">
        <v>79</v>
      </c>
      <c r="BK6" s="376"/>
      <c r="BL6" s="218"/>
      <c r="BM6" s="19"/>
      <c r="BN6" s="193"/>
      <c r="BO6" s="12"/>
      <c r="BP6" s="218"/>
      <c r="BQ6" s="19"/>
      <c r="BR6" s="226"/>
      <c r="BS6" s="271"/>
      <c r="BT6" s="227" t="s">
        <v>46</v>
      </c>
      <c r="BU6" s="322">
        <v>14.64</v>
      </c>
      <c r="BX6" s="38"/>
      <c r="BZ6" s="34"/>
      <c r="CA6" s="35" t="s">
        <v>6</v>
      </c>
      <c r="CB6" s="36"/>
      <c r="CC6" s="37"/>
      <c r="CD6" s="37"/>
      <c r="CE6" s="42" t="s">
        <v>53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84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8"/>
      <c r="U7" s="19"/>
      <c r="V7" s="193" t="s">
        <v>37</v>
      </c>
      <c r="W7" s="12">
        <v>13.229</v>
      </c>
      <c r="X7" s="218" t="s">
        <v>41</v>
      </c>
      <c r="Y7" s="19">
        <v>13.212</v>
      </c>
      <c r="Z7" s="219"/>
      <c r="AA7" s="220"/>
      <c r="AB7" s="373" t="s">
        <v>80</v>
      </c>
      <c r="AC7" s="374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7" t="s">
        <v>80</v>
      </c>
      <c r="BK7" s="378"/>
      <c r="BL7" s="218"/>
      <c r="BM7" s="19"/>
      <c r="BN7" s="193" t="s">
        <v>38</v>
      </c>
      <c r="BO7" s="12">
        <v>13.585</v>
      </c>
      <c r="BP7" s="218" t="s">
        <v>42</v>
      </c>
      <c r="BQ7" s="19">
        <v>13.605</v>
      </c>
      <c r="BR7" s="226"/>
      <c r="BS7" s="271"/>
      <c r="BT7" s="228"/>
      <c r="BU7" s="229"/>
      <c r="BX7" s="38"/>
      <c r="BZ7" s="34"/>
      <c r="CA7" s="35" t="s">
        <v>8</v>
      </c>
      <c r="CB7" s="36"/>
      <c r="CC7" s="37"/>
      <c r="CD7" s="37"/>
      <c r="CE7" s="47" t="s">
        <v>85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12.98</v>
      </c>
      <c r="T8" s="13"/>
      <c r="U8" s="15"/>
      <c r="V8" s="218"/>
      <c r="W8" s="12"/>
      <c r="X8" s="218"/>
      <c r="Y8" s="19"/>
      <c r="Z8" s="218"/>
      <c r="AA8" s="19"/>
      <c r="AB8" s="371" t="s">
        <v>81</v>
      </c>
      <c r="AC8" s="372"/>
      <c r="AD8" s="20"/>
      <c r="AE8" s="20"/>
      <c r="AS8" s="76" t="s">
        <v>82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5" t="s">
        <v>81</v>
      </c>
      <c r="BK8" s="376"/>
      <c r="BL8" s="218"/>
      <c r="BM8" s="19"/>
      <c r="BN8" s="218"/>
      <c r="BO8" s="12"/>
      <c r="BP8" s="218"/>
      <c r="BQ8" s="19"/>
      <c r="BR8" s="228"/>
      <c r="BS8" s="272"/>
      <c r="BT8" s="228" t="s">
        <v>1</v>
      </c>
      <c r="BU8" s="229">
        <v>14.02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67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3"/>
      <c r="BT9" s="231"/>
      <c r="BU9" s="232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185">
        <v>90</v>
      </c>
      <c r="L10" s="362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87</v>
      </c>
      <c r="CF10" s="36"/>
      <c r="CG10" s="36"/>
      <c r="CH10" s="55" t="s">
        <v>10</v>
      </c>
      <c r="CI10" s="56" t="s">
        <v>86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51</v>
      </c>
      <c r="H11" s="36"/>
      <c r="I11" s="9"/>
      <c r="J11" s="55" t="s">
        <v>12</v>
      </c>
      <c r="K11" s="185">
        <v>30</v>
      </c>
      <c r="L11" s="362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64</v>
      </c>
      <c r="CF11" s="36"/>
      <c r="CG11" s="9"/>
      <c r="CH11" s="55" t="s">
        <v>12</v>
      </c>
      <c r="CI11" s="56" t="s">
        <v>65</v>
      </c>
      <c r="CJ11" s="39"/>
    </row>
    <row r="12" spans="2:88" ht="21" customHeight="1" thickBot="1">
      <c r="B12" s="58"/>
      <c r="C12" s="59"/>
      <c r="D12" s="59"/>
      <c r="E12" s="59"/>
      <c r="F12" s="59"/>
      <c r="G12" s="36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 t="s">
        <v>47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1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2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O16" s="17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49"/>
      <c r="W17" s="187"/>
      <c r="Y17" s="250"/>
      <c r="BA17" s="164"/>
      <c r="BF17" s="367"/>
      <c r="BI17" s="17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1"/>
      <c r="F18" s="38"/>
      <c r="G18" s="38"/>
      <c r="H18" s="7"/>
      <c r="I18" s="321"/>
      <c r="J18" s="162"/>
      <c r="N18" s="162"/>
      <c r="V18" s="252"/>
      <c r="AV18" s="162"/>
      <c r="BI18" s="171"/>
      <c r="BN18" s="162"/>
      <c r="CA18" s="20"/>
      <c r="CB18" s="7"/>
      <c r="CC18" s="321"/>
      <c r="CD18" s="38"/>
      <c r="CE18" s="38"/>
      <c r="CF18" s="7"/>
      <c r="CG18" s="321"/>
    </row>
    <row r="19" spans="2:88" ht="18" customHeight="1">
      <c r="B19" s="67"/>
      <c r="D19" s="294"/>
      <c r="E19" s="289"/>
      <c r="F19" s="38"/>
      <c r="G19" s="38"/>
      <c r="H19" s="294"/>
      <c r="I19" s="289"/>
      <c r="J19" s="20"/>
      <c r="AM19" s="65"/>
      <c r="AN19" s="20"/>
      <c r="AV19" s="341"/>
      <c r="BI19" s="163"/>
      <c r="BL19" s="20"/>
      <c r="BN19" s="20"/>
      <c r="CB19" s="319"/>
      <c r="CC19" s="289"/>
      <c r="CD19" s="38"/>
      <c r="CE19" s="38"/>
      <c r="CF19" s="319"/>
      <c r="CG19" s="289"/>
      <c r="CJ19" s="67"/>
    </row>
    <row r="20" spans="4:85" ht="18" customHeight="1">
      <c r="D20" s="294"/>
      <c r="E20" s="289"/>
      <c r="F20" s="38"/>
      <c r="G20" s="38"/>
      <c r="H20" s="294"/>
      <c r="AE20" s="189"/>
      <c r="AM20" s="181"/>
      <c r="BB20" s="20"/>
      <c r="BC20" s="20"/>
      <c r="BF20" s="20"/>
      <c r="BG20" s="20"/>
      <c r="BV20" s="255"/>
      <c r="CB20" s="319"/>
      <c r="CC20" s="289"/>
      <c r="CD20" s="38"/>
      <c r="CE20" s="38"/>
      <c r="CF20" s="319"/>
      <c r="CG20" s="289"/>
    </row>
    <row r="21" spans="3:85" ht="18" customHeight="1">
      <c r="C21" s="248"/>
      <c r="D21" s="305"/>
      <c r="E21" s="320"/>
      <c r="F21" s="38"/>
      <c r="G21" s="38"/>
      <c r="H21" s="303"/>
      <c r="I21" s="320"/>
      <c r="AM21" s="20"/>
      <c r="AN21" s="20"/>
      <c r="AP21" s="20"/>
      <c r="BB21" s="164"/>
      <c r="BL21" s="176"/>
      <c r="BO21" s="162"/>
      <c r="BP21" s="162"/>
      <c r="BU21" s="165"/>
      <c r="CA21" s="279"/>
      <c r="CB21" s="303"/>
      <c r="CC21" s="320"/>
      <c r="CD21" s="38"/>
      <c r="CE21" s="38"/>
      <c r="CF21" s="303"/>
      <c r="CG21" s="320"/>
    </row>
    <row r="22" spans="4:85" ht="18" customHeight="1">
      <c r="D22" s="38"/>
      <c r="E22" s="38"/>
      <c r="F22" s="38"/>
      <c r="G22" s="38"/>
      <c r="H22" s="38"/>
      <c r="I22" s="38"/>
      <c r="P22" s="162"/>
      <c r="V22" s="341"/>
      <c r="AJ22" s="20"/>
      <c r="AP22" s="20"/>
      <c r="AU22" s="176"/>
      <c r="AX22" s="176"/>
      <c r="BE22" s="184"/>
      <c r="BI22" s="180"/>
      <c r="BL22" s="20"/>
      <c r="BM22" s="176"/>
      <c r="BO22" s="20"/>
      <c r="BP22" s="20"/>
      <c r="BS22" s="341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M23" s="253"/>
      <c r="P23" s="162"/>
      <c r="Q23" s="195"/>
      <c r="V23" s="20"/>
      <c r="W23" s="20"/>
      <c r="AF23" s="20"/>
      <c r="AH23" s="368"/>
      <c r="AJ23" s="20"/>
      <c r="AM23" s="187"/>
      <c r="AS23" s="20"/>
      <c r="AU23" s="20"/>
      <c r="AX23" s="20"/>
      <c r="BC23" s="20"/>
      <c r="BJ23" s="368"/>
      <c r="BK23" s="20"/>
      <c r="BL23" s="164"/>
      <c r="BQ23" s="20"/>
      <c r="BS23" s="20"/>
      <c r="BZ23" s="171"/>
      <c r="CA23" s="306"/>
      <c r="CC23" s="165"/>
      <c r="CF23" s="62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T24" s="20"/>
      <c r="U24" s="187" t="s">
        <v>41</v>
      </c>
      <c r="W24" s="187"/>
      <c r="Y24" s="249"/>
      <c r="AI24" s="187"/>
      <c r="AM24" s="20"/>
      <c r="AN24" s="20"/>
      <c r="AP24" s="20"/>
      <c r="BN24" s="20"/>
      <c r="BP24" s="180"/>
      <c r="BR24" s="162"/>
      <c r="BZ24" s="172"/>
      <c r="CH24" s="68"/>
    </row>
    <row r="25" spans="6:82" ht="18" customHeight="1">
      <c r="F25" s="165"/>
      <c r="G25" s="168"/>
      <c r="H25" s="62"/>
      <c r="J25" s="20"/>
      <c r="N25" s="20"/>
      <c r="O25" s="20"/>
      <c r="Q25" s="20"/>
      <c r="S25" s="162"/>
      <c r="U25" s="162"/>
      <c r="V25" s="162"/>
      <c r="W25" s="20"/>
      <c r="Y25" s="343"/>
      <c r="AA25" s="365"/>
      <c r="AG25" s="20"/>
      <c r="AJ25" s="20"/>
      <c r="BG25" s="20"/>
      <c r="BH25" s="20"/>
      <c r="BN25" s="162"/>
      <c r="BQ25" s="171"/>
      <c r="BR25" s="20"/>
      <c r="BS25" s="176"/>
      <c r="BU25" s="20"/>
      <c r="BY25" s="20"/>
      <c r="CD25" s="62"/>
    </row>
    <row r="26" spans="6:82" ht="18" customHeight="1">
      <c r="F26" s="165"/>
      <c r="H26" s="62"/>
      <c r="N26" s="162"/>
      <c r="Q26" s="20"/>
      <c r="S26" s="187"/>
      <c r="T26" s="162"/>
      <c r="V26" s="20"/>
      <c r="AA26" s="20"/>
      <c r="AG26" s="164"/>
      <c r="AP26" s="20"/>
      <c r="AS26" s="20"/>
      <c r="BC26" s="20"/>
      <c r="BH26" s="162"/>
      <c r="BL26" s="20"/>
      <c r="BM26" s="20"/>
      <c r="BP26" s="162"/>
      <c r="BR26" s="20"/>
      <c r="BS26" s="20"/>
      <c r="BY26" s="162"/>
      <c r="CD26" s="62"/>
    </row>
    <row r="27" spans="1:89" ht="18" customHeight="1">
      <c r="A27" s="67"/>
      <c r="F27" s="293"/>
      <c r="G27" s="308"/>
      <c r="H27" s="169"/>
      <c r="K27" s="307"/>
      <c r="P27" s="164"/>
      <c r="R27" s="20"/>
      <c r="T27" s="20"/>
      <c r="V27" s="20"/>
      <c r="W27" s="187" t="s">
        <v>37</v>
      </c>
      <c r="AP27" s="20"/>
      <c r="BB27" s="66"/>
      <c r="BF27" s="20"/>
      <c r="BH27" s="254"/>
      <c r="BP27" s="20"/>
      <c r="BQ27" s="366"/>
      <c r="BX27" s="62"/>
      <c r="BY27" s="20"/>
      <c r="CD27" s="62"/>
      <c r="CF27" s="62"/>
      <c r="CG27" s="169"/>
      <c r="CH27" s="68" t="s">
        <v>1</v>
      </c>
      <c r="CK27" s="67"/>
    </row>
    <row r="28" spans="1:85" ht="18" customHeight="1">
      <c r="A28" s="67"/>
      <c r="F28" s="293"/>
      <c r="G28" s="165"/>
      <c r="H28" s="305"/>
      <c r="P28" s="162">
        <v>1</v>
      </c>
      <c r="W28" s="20"/>
      <c r="Y28" s="20"/>
      <c r="Z28" s="20"/>
      <c r="BC28" s="20"/>
      <c r="BF28" s="162"/>
      <c r="BG28" s="20"/>
      <c r="BH28" s="20"/>
      <c r="BK28" s="255" t="s">
        <v>42</v>
      </c>
      <c r="BR28" s="162">
        <v>3</v>
      </c>
      <c r="BS28" s="20"/>
      <c r="BX28" s="20"/>
      <c r="BY28" s="162"/>
      <c r="BZ28" s="162"/>
      <c r="CD28" s="62"/>
      <c r="CF28" s="62"/>
      <c r="CG28" s="304"/>
    </row>
    <row r="29" spans="1:89" ht="18" customHeight="1">
      <c r="A29" s="67"/>
      <c r="B29" s="67"/>
      <c r="F29" s="297"/>
      <c r="G29" s="165"/>
      <c r="H29" s="297"/>
      <c r="M29" s="162"/>
      <c r="P29" s="20"/>
      <c r="T29" s="255"/>
      <c r="V29" s="20"/>
      <c r="Y29" s="20"/>
      <c r="AS29" s="65"/>
      <c r="BC29" s="20"/>
      <c r="BH29" s="20"/>
      <c r="BK29" s="255"/>
      <c r="BO29" s="20"/>
      <c r="BQ29" s="20"/>
      <c r="BR29" s="20"/>
      <c r="BS29" s="20"/>
      <c r="BX29" s="162"/>
      <c r="BY29" s="20"/>
      <c r="BZ29" s="20"/>
      <c r="CC29" s="20"/>
      <c r="CD29" s="62"/>
      <c r="CE29" s="20"/>
      <c r="CF29" s="62"/>
      <c r="CG29" s="304"/>
      <c r="CJ29" s="67"/>
      <c r="CK29" s="67"/>
    </row>
    <row r="30" spans="6:85" ht="18" customHeight="1">
      <c r="F30" s="298"/>
      <c r="G30" s="38"/>
      <c r="H30" s="280"/>
      <c r="J30" s="20"/>
      <c r="L30" s="191"/>
      <c r="M30" s="191"/>
      <c r="N30" s="196"/>
      <c r="O30" s="172"/>
      <c r="S30" s="20"/>
      <c r="V30" s="162"/>
      <c r="AN30" s="162"/>
      <c r="AO30" s="162"/>
      <c r="AT30" s="181"/>
      <c r="BC30" s="20"/>
      <c r="BK30" s="162"/>
      <c r="BN30" s="20"/>
      <c r="BO30" s="162">
        <v>2</v>
      </c>
      <c r="BQ30" s="196"/>
      <c r="BR30" s="20"/>
      <c r="BS30" s="164"/>
      <c r="BV30" s="20"/>
      <c r="BW30" s="342"/>
      <c r="BY30" s="162"/>
      <c r="BZ30" s="20"/>
      <c r="CC30" s="308"/>
      <c r="CD30" s="169"/>
      <c r="CE30" s="308"/>
      <c r="CF30" s="169"/>
      <c r="CG30" s="170"/>
    </row>
    <row r="31" spans="4:85" ht="18" customHeight="1">
      <c r="D31" s="268" t="s">
        <v>0</v>
      </c>
      <c r="F31" s="295"/>
      <c r="G31" s="38"/>
      <c r="H31" s="295"/>
      <c r="L31" s="20"/>
      <c r="P31" s="171" t="s">
        <v>62</v>
      </c>
      <c r="Q31" s="162"/>
      <c r="S31" s="254"/>
      <c r="T31" s="177"/>
      <c r="Z31" s="65"/>
      <c r="AG31" s="20"/>
      <c r="AJ31" s="20"/>
      <c r="AN31" s="20"/>
      <c r="AO31" s="20"/>
      <c r="AX31" s="20"/>
      <c r="BD31" s="20"/>
      <c r="BE31" s="20"/>
      <c r="BG31" s="20"/>
      <c r="BH31" s="253"/>
      <c r="BI31" s="387" t="s">
        <v>38</v>
      </c>
      <c r="BM31" s="188"/>
      <c r="BO31" s="20"/>
      <c r="BR31" s="389" t="s">
        <v>94</v>
      </c>
      <c r="BS31" s="188"/>
      <c r="BU31" s="162"/>
      <c r="BW31" s="213"/>
      <c r="BX31" s="62"/>
      <c r="CC31" s="165"/>
      <c r="CD31" s="305"/>
      <c r="CE31" s="165"/>
      <c r="CF31" s="305"/>
      <c r="CG31" s="170"/>
    </row>
    <row r="32" spans="6:85" ht="18" customHeight="1">
      <c r="F32" s="295"/>
      <c r="G32" s="20"/>
      <c r="H32" s="295"/>
      <c r="J32" s="20"/>
      <c r="K32" s="77"/>
      <c r="L32" s="171"/>
      <c r="O32" s="20"/>
      <c r="Q32" s="20"/>
      <c r="R32" s="196"/>
      <c r="U32" s="20"/>
      <c r="V32" s="20"/>
      <c r="W32" s="20"/>
      <c r="X32" s="20"/>
      <c r="Y32" s="20"/>
      <c r="AS32" s="20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165"/>
      <c r="CD32" s="305"/>
      <c r="CE32" s="165"/>
      <c r="CF32" s="305"/>
      <c r="CG32" s="38"/>
    </row>
    <row r="33" spans="6:84" ht="18" customHeight="1">
      <c r="F33" s="186"/>
      <c r="G33" s="300"/>
      <c r="H33" s="295"/>
      <c r="I33" s="299"/>
      <c r="J33" s="164"/>
      <c r="O33" s="165"/>
      <c r="Q33" s="20"/>
      <c r="U33" s="162"/>
      <c r="V33" s="162"/>
      <c r="W33" s="162"/>
      <c r="X33" s="162"/>
      <c r="Y33" s="386">
        <v>13.243</v>
      </c>
      <c r="AO33" s="188"/>
      <c r="BE33" s="20"/>
      <c r="BF33" s="162"/>
      <c r="BH33" s="20"/>
      <c r="BI33" s="162"/>
      <c r="BK33" s="20"/>
      <c r="BM33" s="188"/>
      <c r="BN33" s="20"/>
      <c r="BP33" s="343"/>
      <c r="BQ33" s="20"/>
      <c r="BR33" s="162"/>
      <c r="BS33" s="20"/>
      <c r="BU33" s="162"/>
      <c r="CC33" s="38"/>
      <c r="CD33" s="294"/>
      <c r="CE33" s="38"/>
      <c r="CF33" s="294"/>
    </row>
    <row r="34" spans="6:84" ht="18" customHeight="1">
      <c r="F34" s="301"/>
      <c r="G34" s="289"/>
      <c r="H34" s="301"/>
      <c r="I34" s="289"/>
      <c r="L34" s="77"/>
      <c r="P34" s="172" t="s">
        <v>93</v>
      </c>
      <c r="Q34" s="307"/>
      <c r="S34" s="171"/>
      <c r="U34" s="171"/>
      <c r="AA34" s="20"/>
      <c r="AY34" s="20"/>
      <c r="BD34" s="20"/>
      <c r="BE34" s="20"/>
      <c r="BG34" s="20"/>
      <c r="BI34" s="191" t="s">
        <v>50</v>
      </c>
      <c r="BM34" s="176"/>
      <c r="BN34" s="173"/>
      <c r="BO34" s="164"/>
      <c r="BP34" s="20"/>
      <c r="BQ34" s="255"/>
      <c r="BR34" s="388" t="s">
        <v>92</v>
      </c>
      <c r="BS34" s="164"/>
      <c r="CC34" s="38"/>
      <c r="CD34" s="294"/>
      <c r="CE34" s="38"/>
      <c r="CF34" s="294"/>
    </row>
    <row r="35" spans="6:84" ht="18" customHeight="1">
      <c r="F35" s="301"/>
      <c r="G35" s="289"/>
      <c r="H35" s="296"/>
      <c r="I35" s="302"/>
      <c r="V35" s="20"/>
      <c r="W35" s="174"/>
      <c r="AY35" s="164"/>
      <c r="BK35" s="78"/>
      <c r="BM35" s="20"/>
      <c r="BN35" s="183"/>
      <c r="BP35" s="62"/>
      <c r="BQ35" s="20"/>
      <c r="CC35" s="38"/>
      <c r="CD35" s="38"/>
      <c r="CE35" s="38"/>
      <c r="CF35" s="38"/>
    </row>
    <row r="36" spans="6:78" ht="18" customHeight="1">
      <c r="F36" s="301"/>
      <c r="G36" s="289"/>
      <c r="H36" s="301"/>
      <c r="I36" s="289"/>
      <c r="S36" s="366"/>
      <c r="U36" s="366"/>
      <c r="AO36" s="20"/>
      <c r="AP36" s="307"/>
      <c r="AR36" s="20"/>
      <c r="BD36" s="20"/>
      <c r="BI36" s="254"/>
      <c r="BK36" s="78"/>
      <c r="BM36" s="164"/>
      <c r="BP36" s="162"/>
      <c r="BQ36" s="20"/>
      <c r="BX36" s="62"/>
      <c r="BZ36" s="186"/>
    </row>
    <row r="37" spans="26:69" ht="18" customHeight="1">
      <c r="Z37" s="208"/>
      <c r="AA37" s="275"/>
      <c r="AB37" s="191"/>
      <c r="AG37" s="20"/>
      <c r="AO37" s="191"/>
      <c r="AR37" s="164"/>
      <c r="BB37" s="176"/>
      <c r="BD37" s="164"/>
      <c r="BM37" s="307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9"/>
    </row>
    <row r="39" ht="18" customHeight="1">
      <c r="AY39" s="164"/>
    </row>
    <row r="40" spans="8:51" ht="18" customHeight="1">
      <c r="H40" s="20"/>
      <c r="U40" s="77"/>
      <c r="AC40" s="206"/>
      <c r="AJ40" s="20"/>
      <c r="AY40" s="20"/>
    </row>
    <row r="41" spans="8:61" ht="18" customHeight="1">
      <c r="H41" s="20"/>
      <c r="AE41" s="20"/>
      <c r="AF41" s="62"/>
      <c r="BI41" s="190"/>
    </row>
    <row r="42" ht="18" customHeight="1">
      <c r="AU42" s="196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63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</row>
    <row r="45" spans="7:63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12:63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5" t="s">
        <v>29</v>
      </c>
      <c r="G47" s="7"/>
      <c r="H47" s="43"/>
      <c r="I47" s="43"/>
      <c r="J47" s="43"/>
      <c r="K47" s="7"/>
      <c r="L47" s="43"/>
      <c r="M47" s="43"/>
      <c r="N47" s="43"/>
      <c r="O47" s="43"/>
      <c r="P47" s="43"/>
      <c r="Q47" s="382"/>
      <c r="R47" s="280"/>
      <c r="S47" s="169"/>
      <c r="T47" s="281"/>
      <c r="U47" s="382"/>
      <c r="V47" s="382"/>
      <c r="AA47" s="165"/>
      <c r="AB47" s="165"/>
      <c r="AF47" s="283"/>
      <c r="AG47" s="283"/>
      <c r="AH47" s="43"/>
      <c r="AI47" s="43"/>
      <c r="AJ47" s="283"/>
      <c r="AK47" s="284"/>
      <c r="AL47" s="284"/>
      <c r="AM47" s="283"/>
      <c r="AN47" s="284"/>
      <c r="AO47" s="284"/>
      <c r="AS47" s="64" t="s">
        <v>39</v>
      </c>
      <c r="AV47" s="283"/>
      <c r="AW47" s="283"/>
      <c r="AX47" s="43"/>
      <c r="AY47" s="43"/>
      <c r="AZ47" s="283"/>
      <c r="BA47" s="284"/>
      <c r="BB47" s="284"/>
      <c r="BC47" s="283"/>
      <c r="BD47" s="284"/>
      <c r="BE47" s="284"/>
      <c r="BJ47" s="283"/>
      <c r="BK47" s="283"/>
      <c r="BT47" s="166" t="s">
        <v>20</v>
      </c>
      <c r="BU47" s="167" t="s">
        <v>26</v>
      </c>
      <c r="BV47" s="167" t="s">
        <v>27</v>
      </c>
      <c r="BW47" s="167" t="s">
        <v>28</v>
      </c>
      <c r="BX47" s="326" t="s">
        <v>29</v>
      </c>
      <c r="BY47" s="327"/>
      <c r="BZ47" s="328"/>
      <c r="CA47" s="329" t="s">
        <v>48</v>
      </c>
      <c r="CB47" s="330"/>
      <c r="CC47" s="327"/>
      <c r="CD47" s="331"/>
      <c r="CE47" s="7"/>
      <c r="CF47" s="166" t="s">
        <v>20</v>
      </c>
      <c r="CG47" s="167" t="s">
        <v>26</v>
      </c>
      <c r="CH47" s="167" t="s">
        <v>27</v>
      </c>
      <c r="CI47" s="167" t="s">
        <v>28</v>
      </c>
      <c r="CJ47" s="245" t="s">
        <v>29</v>
      </c>
    </row>
    <row r="48" spans="2:88" ht="21" customHeight="1" thickTop="1">
      <c r="B48" s="71"/>
      <c r="C48" s="4"/>
      <c r="D48" s="3" t="s">
        <v>90</v>
      </c>
      <c r="E48" s="4"/>
      <c r="F48" s="325"/>
      <c r="G48" s="43"/>
      <c r="H48" s="43"/>
      <c r="I48" s="38"/>
      <c r="J48" s="43"/>
      <c r="K48" s="43"/>
      <c r="L48" s="38"/>
      <c r="M48" s="38"/>
      <c r="N48" s="38"/>
      <c r="O48" s="38"/>
      <c r="P48" s="43"/>
      <c r="Q48" s="43"/>
      <c r="R48" s="38"/>
      <c r="S48" s="43"/>
      <c r="T48" s="38"/>
      <c r="U48" s="38"/>
      <c r="V48" s="38"/>
      <c r="AA48" s="290"/>
      <c r="AB48" s="290"/>
      <c r="AF48" s="280"/>
      <c r="AG48" s="7"/>
      <c r="AH48" s="169"/>
      <c r="AI48" s="281"/>
      <c r="AJ48" s="169"/>
      <c r="AK48" s="169"/>
      <c r="AL48" s="281"/>
      <c r="AM48" s="281"/>
      <c r="AN48" s="7"/>
      <c r="AO48" s="280"/>
      <c r="AS48" s="64" t="s">
        <v>55</v>
      </c>
      <c r="AV48" s="280"/>
      <c r="AW48" s="7"/>
      <c r="AX48" s="169"/>
      <c r="AY48" s="281"/>
      <c r="AZ48" s="169"/>
      <c r="BA48" s="169"/>
      <c r="BB48" s="281"/>
      <c r="BC48" s="281"/>
      <c r="BD48" s="7"/>
      <c r="BE48" s="280"/>
      <c r="BJ48" s="280"/>
      <c r="BK48" s="7"/>
      <c r="BT48" s="221"/>
      <c r="BU48" s="4"/>
      <c r="BV48" s="4"/>
      <c r="BW48" s="4"/>
      <c r="BX48" s="3"/>
      <c r="BY48" s="3" t="s">
        <v>67</v>
      </c>
      <c r="BZ48" s="4"/>
      <c r="CA48" s="3"/>
      <c r="CB48" s="4"/>
      <c r="CC48" s="4"/>
      <c r="CD48" s="5"/>
      <c r="CE48" s="43"/>
      <c r="CF48" s="381"/>
      <c r="CG48" s="246"/>
      <c r="CH48" s="3" t="s">
        <v>90</v>
      </c>
      <c r="CI48" s="246"/>
      <c r="CJ48" s="247"/>
    </row>
    <row r="49" spans="2:88" ht="21" customHeight="1">
      <c r="B49" s="182"/>
      <c r="C49" s="72"/>
      <c r="D49" s="72"/>
      <c r="E49" s="72"/>
      <c r="F49" s="244"/>
      <c r="G49" s="7"/>
      <c r="H49" s="7"/>
      <c r="I49" s="7"/>
      <c r="J49" s="7"/>
      <c r="K49" s="7"/>
      <c r="L49" s="288"/>
      <c r="M49" s="289"/>
      <c r="N49" s="282"/>
      <c r="O49" s="286"/>
      <c r="P49" s="7"/>
      <c r="Q49" s="175"/>
      <c r="R49" s="165"/>
      <c r="S49" s="175"/>
      <c r="T49" s="165"/>
      <c r="U49" s="165"/>
      <c r="V49" s="165"/>
      <c r="AA49" s="280"/>
      <c r="AB49" s="7"/>
      <c r="AF49" s="285"/>
      <c r="AG49" s="286"/>
      <c r="AH49" s="282"/>
      <c r="AI49" s="286"/>
      <c r="AJ49" s="7"/>
      <c r="AK49" s="287"/>
      <c r="AL49" s="280"/>
      <c r="AM49" s="165"/>
      <c r="AN49" s="280"/>
      <c r="AO49" s="165"/>
      <c r="AV49" s="285"/>
      <c r="AW49" s="286"/>
      <c r="AX49" s="282"/>
      <c r="AY49" s="286"/>
      <c r="AZ49" s="7"/>
      <c r="BA49" s="287"/>
      <c r="BB49" s="280"/>
      <c r="BC49" s="165"/>
      <c r="BD49" s="280"/>
      <c r="BE49" s="165"/>
      <c r="BJ49" s="288"/>
      <c r="BK49" s="289"/>
      <c r="BT49" s="335"/>
      <c r="BU49" s="74"/>
      <c r="BV49" s="73"/>
      <c r="BW49" s="74"/>
      <c r="BX49" s="332"/>
      <c r="BY49" s="333"/>
      <c r="BZ49" s="61"/>
      <c r="CA49" s="333"/>
      <c r="CB49" s="61"/>
      <c r="CC49" s="61"/>
      <c r="CD49" s="334"/>
      <c r="CE49" s="7"/>
      <c r="CF49" s="182"/>
      <c r="CG49" s="72"/>
      <c r="CH49" s="72"/>
      <c r="CI49" s="72"/>
      <c r="CJ49" s="244"/>
    </row>
    <row r="50" spans="2:88" ht="21" customHeight="1">
      <c r="B50" s="238"/>
      <c r="C50" s="75"/>
      <c r="D50" s="73"/>
      <c r="E50" s="74"/>
      <c r="F50" s="11"/>
      <c r="G50" s="38"/>
      <c r="H50" s="379"/>
      <c r="I50" s="286"/>
      <c r="J50" s="7"/>
      <c r="K50" s="38"/>
      <c r="L50" s="380"/>
      <c r="M50" s="289"/>
      <c r="N50" s="282"/>
      <c r="O50" s="286"/>
      <c r="P50" s="7"/>
      <c r="Q50" s="175"/>
      <c r="R50" s="165"/>
      <c r="S50" s="175"/>
      <c r="T50" s="165"/>
      <c r="U50" s="165"/>
      <c r="V50" s="165"/>
      <c r="AA50" s="165"/>
      <c r="AB50" s="280"/>
      <c r="AF50" s="285"/>
      <c r="AG50" s="286"/>
      <c r="AH50" s="282"/>
      <c r="AI50" s="286"/>
      <c r="AJ50" s="7"/>
      <c r="AK50" s="287"/>
      <c r="AL50" s="7"/>
      <c r="AM50" s="165"/>
      <c r="AN50" s="285"/>
      <c r="AO50" s="165"/>
      <c r="AS50" s="69" t="s">
        <v>19</v>
      </c>
      <c r="AV50" s="285"/>
      <c r="AW50" s="286"/>
      <c r="AX50" s="282"/>
      <c r="AY50" s="286"/>
      <c r="AZ50" s="7"/>
      <c r="BA50" s="287"/>
      <c r="BB50" s="7"/>
      <c r="BC50" s="165"/>
      <c r="BD50" s="285"/>
      <c r="BE50" s="165"/>
      <c r="BJ50" s="285"/>
      <c r="BK50" s="286"/>
      <c r="BT50" s="335"/>
      <c r="BU50" s="364"/>
      <c r="BV50" s="73"/>
      <c r="BW50" s="364"/>
      <c r="BX50" s="332"/>
      <c r="BY50" s="333"/>
      <c r="BZ50" s="61"/>
      <c r="CA50" s="333"/>
      <c r="CB50" s="61"/>
      <c r="CC50" s="61"/>
      <c r="CD50" s="334"/>
      <c r="CE50" s="38"/>
      <c r="CF50" s="238"/>
      <c r="CG50" s="75"/>
      <c r="CH50" s="73"/>
      <c r="CI50" s="74"/>
      <c r="CJ50" s="11"/>
    </row>
    <row r="51" spans="2:88" ht="21" customHeight="1">
      <c r="B51" s="346">
        <v>1</v>
      </c>
      <c r="C51" s="75">
        <v>13.159</v>
      </c>
      <c r="D51" s="73">
        <v>37</v>
      </c>
      <c r="E51" s="74">
        <f>C51+D51*0.001</f>
        <v>13.196000000000002</v>
      </c>
      <c r="F51" s="11" t="s">
        <v>49</v>
      </c>
      <c r="G51" s="38"/>
      <c r="H51" s="380"/>
      <c r="I51" s="289"/>
      <c r="J51" s="7"/>
      <c r="K51" s="38"/>
      <c r="L51" s="379"/>
      <c r="M51" s="286"/>
      <c r="N51" s="282"/>
      <c r="O51" s="286"/>
      <c r="P51" s="7"/>
      <c r="Q51" s="175"/>
      <c r="R51" s="165"/>
      <c r="S51" s="175"/>
      <c r="T51" s="165"/>
      <c r="U51" s="165"/>
      <c r="V51" s="165"/>
      <c r="AA51" s="165"/>
      <c r="AB51" s="285"/>
      <c r="AF51" s="285"/>
      <c r="AG51" s="286"/>
      <c r="AH51" s="282"/>
      <c r="AI51" s="286"/>
      <c r="AJ51" s="7"/>
      <c r="AK51" s="287"/>
      <c r="AL51" s="7"/>
      <c r="AM51" s="165"/>
      <c r="AN51" s="285"/>
      <c r="AO51" s="165"/>
      <c r="AS51" s="64" t="s">
        <v>88</v>
      </c>
      <c r="AV51" s="285"/>
      <c r="AW51" s="286"/>
      <c r="AX51" s="282"/>
      <c r="AY51" s="286"/>
      <c r="AZ51" s="7"/>
      <c r="BA51" s="287"/>
      <c r="BB51" s="7"/>
      <c r="BC51" s="165"/>
      <c r="BD51" s="285"/>
      <c r="BE51" s="165"/>
      <c r="BJ51" s="285"/>
      <c r="BK51" s="286"/>
      <c r="BT51" s="344">
        <v>2</v>
      </c>
      <c r="BU51" s="12">
        <v>13.648</v>
      </c>
      <c r="BV51" s="73">
        <v>-51</v>
      </c>
      <c r="BW51" s="74">
        <f>BU51+BV51*0.001</f>
        <v>13.597</v>
      </c>
      <c r="BX51" s="332" t="s">
        <v>49</v>
      </c>
      <c r="BY51" s="333" t="s">
        <v>91</v>
      </c>
      <c r="BZ51" s="61"/>
      <c r="CA51" s="333"/>
      <c r="CB51" s="61"/>
      <c r="CC51" s="61"/>
      <c r="CD51" s="334"/>
      <c r="CE51" s="38"/>
      <c r="CF51" s="346">
        <v>3</v>
      </c>
      <c r="CG51" s="75">
        <v>13.675</v>
      </c>
      <c r="CH51" s="73">
        <v>-37</v>
      </c>
      <c r="CI51" s="74">
        <f>CG51+CH51*0.001</f>
        <v>13.638</v>
      </c>
      <c r="CJ51" s="11" t="s">
        <v>49</v>
      </c>
    </row>
    <row r="52" spans="2:88" ht="21" customHeight="1">
      <c r="B52" s="238"/>
      <c r="C52" s="75"/>
      <c r="D52" s="73"/>
      <c r="E52" s="74"/>
      <c r="F52" s="11"/>
      <c r="G52" s="38"/>
      <c r="H52" s="380"/>
      <c r="I52" s="289"/>
      <c r="J52" s="7"/>
      <c r="K52" s="38"/>
      <c r="L52" s="383"/>
      <c r="M52" s="289"/>
      <c r="N52" s="282"/>
      <c r="O52" s="286"/>
      <c r="P52" s="7"/>
      <c r="Q52" s="384"/>
      <c r="R52" s="165"/>
      <c r="S52" s="175"/>
      <c r="T52" s="165"/>
      <c r="U52" s="165"/>
      <c r="V52" s="165"/>
      <c r="AA52" s="165"/>
      <c r="AB52" s="7"/>
      <c r="AF52" s="285"/>
      <c r="AG52" s="286"/>
      <c r="AH52" s="282"/>
      <c r="AI52" s="286"/>
      <c r="AJ52" s="7"/>
      <c r="AK52" s="287"/>
      <c r="AL52" s="7"/>
      <c r="AM52" s="165"/>
      <c r="AN52" s="7"/>
      <c r="AO52" s="165"/>
      <c r="AS52" s="64" t="s">
        <v>89</v>
      </c>
      <c r="AV52" s="285"/>
      <c r="AW52" s="286"/>
      <c r="AX52" s="282"/>
      <c r="AY52" s="286"/>
      <c r="AZ52" s="7"/>
      <c r="BA52" s="287"/>
      <c r="BB52" s="7"/>
      <c r="BC52" s="165"/>
      <c r="BD52" s="7"/>
      <c r="BE52" s="165"/>
      <c r="BJ52" s="288"/>
      <c r="BK52" s="289"/>
      <c r="BT52" s="344"/>
      <c r="BU52" s="12"/>
      <c r="BV52" s="73"/>
      <c r="BW52" s="74"/>
      <c r="BX52" s="332"/>
      <c r="BY52" s="333"/>
      <c r="BZ52" s="61"/>
      <c r="CA52" s="333"/>
      <c r="CB52" s="61"/>
      <c r="CC52" s="61"/>
      <c r="CD52" s="334"/>
      <c r="CE52" s="38"/>
      <c r="CF52" s="238"/>
      <c r="CG52" s="75"/>
      <c r="CH52" s="73"/>
      <c r="CI52" s="74"/>
      <c r="CJ52" s="11"/>
    </row>
    <row r="53" spans="2:88" ht="21" customHeight="1" thickBot="1">
      <c r="B53" s="239"/>
      <c r="C53" s="240"/>
      <c r="D53" s="241"/>
      <c r="E53" s="242"/>
      <c r="F53" s="14"/>
      <c r="G53" s="38"/>
      <c r="H53" s="288"/>
      <c r="I53" s="289"/>
      <c r="J53" s="7"/>
      <c r="K53" s="38"/>
      <c r="L53" s="285"/>
      <c r="M53" s="286"/>
      <c r="N53" s="282"/>
      <c r="O53" s="286"/>
      <c r="P53" s="7"/>
      <c r="Q53" s="385"/>
      <c r="R53" s="165"/>
      <c r="S53" s="385"/>
      <c r="T53" s="165"/>
      <c r="U53" s="165"/>
      <c r="V53" s="165"/>
      <c r="AA53" s="165"/>
      <c r="AB53" s="165"/>
      <c r="AD53" s="21"/>
      <c r="AE53" s="22"/>
      <c r="AF53" s="288"/>
      <c r="AG53" s="289"/>
      <c r="AH53" s="282"/>
      <c r="AI53" s="286"/>
      <c r="AJ53" s="7"/>
      <c r="AK53" s="175"/>
      <c r="AL53" s="165"/>
      <c r="AM53" s="165"/>
      <c r="AN53" s="165"/>
      <c r="AO53" s="165"/>
      <c r="AV53" s="288"/>
      <c r="AW53" s="289"/>
      <c r="AX53" s="282"/>
      <c r="AY53" s="286"/>
      <c r="AZ53" s="7"/>
      <c r="BA53" s="175"/>
      <c r="BB53" s="165"/>
      <c r="BC53" s="165"/>
      <c r="BD53" s="165"/>
      <c r="BE53" s="165"/>
      <c r="BG53" s="21"/>
      <c r="BH53" s="22"/>
      <c r="BJ53" s="285"/>
      <c r="BK53" s="286"/>
      <c r="BT53" s="345"/>
      <c r="BU53" s="243"/>
      <c r="BV53" s="241"/>
      <c r="BW53" s="242"/>
      <c r="BX53" s="336"/>
      <c r="BY53" s="340"/>
      <c r="BZ53" s="337"/>
      <c r="CA53" s="338"/>
      <c r="CB53" s="337"/>
      <c r="CC53" s="337"/>
      <c r="CD53" s="339"/>
      <c r="CE53" s="38"/>
      <c r="CF53" s="239"/>
      <c r="CG53" s="240"/>
      <c r="CH53" s="241"/>
      <c r="CI53" s="242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4236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9" t="s">
        <v>97</v>
      </c>
      <c r="D4" s="93"/>
      <c r="E4" s="92"/>
      <c r="F4" s="92"/>
      <c r="G4" s="92"/>
      <c r="H4" s="92"/>
      <c r="I4" s="93"/>
      <c r="J4" s="392" t="s">
        <v>98</v>
      </c>
      <c r="K4" s="93"/>
      <c r="L4" s="94"/>
      <c r="M4" s="93"/>
      <c r="N4" s="93"/>
      <c r="O4" s="93"/>
      <c r="P4" s="93"/>
      <c r="Q4" s="95" t="s">
        <v>32</v>
      </c>
      <c r="R4" s="393">
        <v>552422</v>
      </c>
      <c r="S4" s="93"/>
      <c r="T4" s="93"/>
      <c r="U4" s="97"/>
      <c r="V4" s="97"/>
    </row>
    <row r="5" spans="2:22" s="99" customFormat="1" ht="18" customHeight="1" thickBot="1">
      <c r="B5" s="25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10"/>
      <c r="J8" s="45" t="s">
        <v>99</v>
      </c>
      <c r="K8" s="210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94" t="s">
        <v>100</v>
      </c>
      <c r="K9" s="114"/>
      <c r="L9" s="114"/>
      <c r="M9" s="114"/>
      <c r="N9" s="114"/>
      <c r="O9" s="114"/>
      <c r="P9" s="499" t="s">
        <v>101</v>
      </c>
      <c r="Q9" s="499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94" t="s">
        <v>102</v>
      </c>
      <c r="K10" s="114"/>
      <c r="L10" s="114"/>
      <c r="M10" s="114"/>
      <c r="N10" s="114"/>
      <c r="O10" s="114"/>
      <c r="P10" s="499"/>
      <c r="Q10" s="499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20"/>
      <c r="K12" s="120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114"/>
      <c r="G13" s="120" t="s">
        <v>103</v>
      </c>
      <c r="H13" s="114"/>
      <c r="I13" s="120" t="s">
        <v>104</v>
      </c>
      <c r="K13" s="395"/>
      <c r="M13" s="120" t="s">
        <v>14</v>
      </c>
      <c r="N13" s="114"/>
      <c r="O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114"/>
      <c r="G14" s="396">
        <v>13.453</v>
      </c>
      <c r="H14" s="114"/>
      <c r="I14" s="396">
        <v>13.472</v>
      </c>
      <c r="K14" s="391"/>
      <c r="M14" s="396">
        <v>13.578</v>
      </c>
      <c r="N14" s="114"/>
      <c r="O14" s="397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49"/>
      <c r="H15" s="114"/>
      <c r="I15" s="114"/>
      <c r="J15" s="349"/>
      <c r="K15" s="311"/>
      <c r="M15" s="349" t="s">
        <v>105</v>
      </c>
      <c r="N15" s="114"/>
      <c r="O15" s="31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398"/>
      <c r="H16" s="114"/>
      <c r="I16" s="114"/>
      <c r="J16" s="398"/>
      <c r="K16" s="209"/>
      <c r="L16" s="114"/>
      <c r="M16" s="398" t="s">
        <v>106</v>
      </c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399"/>
      <c r="I17" s="399"/>
      <c r="J17" s="400"/>
      <c r="K17" s="400"/>
      <c r="L17" s="399"/>
      <c r="M17" s="399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14"/>
      <c r="G19" s="114"/>
      <c r="H19" s="114"/>
      <c r="J19" s="122" t="s">
        <v>56</v>
      </c>
      <c r="L19" s="114"/>
      <c r="M19" s="121"/>
      <c r="N19" s="121"/>
      <c r="O19" s="114"/>
      <c r="P19" s="499" t="s">
        <v>57</v>
      </c>
      <c r="Q19" s="499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14"/>
      <c r="G20" s="114"/>
      <c r="H20" s="114"/>
      <c r="J20" s="123" t="s">
        <v>51</v>
      </c>
      <c r="L20" s="114"/>
      <c r="M20" s="121"/>
      <c r="N20" s="121"/>
      <c r="O20" s="114"/>
      <c r="P20" s="499" t="s">
        <v>58</v>
      </c>
      <c r="Q20" s="499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401"/>
      <c r="K21" s="125"/>
      <c r="L21" s="125"/>
      <c r="M21" s="12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500" t="s">
        <v>35</v>
      </c>
      <c r="E23" s="501"/>
      <c r="F23" s="501"/>
      <c r="G23" s="501"/>
      <c r="H23" s="132"/>
      <c r="I23" s="133"/>
      <c r="J23" s="134"/>
      <c r="K23" s="131"/>
      <c r="L23" s="132"/>
      <c r="M23" s="500" t="s">
        <v>68</v>
      </c>
      <c r="N23" s="500"/>
      <c r="O23" s="500"/>
      <c r="P23" s="500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505" t="s">
        <v>24</v>
      </c>
      <c r="G24" s="506"/>
      <c r="H24" s="506"/>
      <c r="I24" s="507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505" t="s">
        <v>24</v>
      </c>
      <c r="P24" s="506"/>
      <c r="Q24" s="506"/>
      <c r="R24" s="507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402" t="s">
        <v>107</v>
      </c>
      <c r="C26" s="258">
        <v>12.246</v>
      </c>
      <c r="D26" s="258">
        <v>12.7</v>
      </c>
      <c r="E26" s="147">
        <f aca="true" t="shared" si="0" ref="E26:E31">(D26-C26)*1000</f>
        <v>453.99999999999886</v>
      </c>
      <c r="F26" s="508" t="s">
        <v>43</v>
      </c>
      <c r="G26" s="509"/>
      <c r="H26" s="509"/>
      <c r="I26" s="510"/>
      <c r="J26" s="134"/>
      <c r="K26" s="317">
        <v>1</v>
      </c>
      <c r="L26" s="148">
        <v>13.377</v>
      </c>
      <c r="M26" s="148">
        <v>13.456</v>
      </c>
      <c r="N26" s="147">
        <f>(M26-L26)*1000</f>
        <v>78.99999999999885</v>
      </c>
      <c r="O26" s="502" t="s">
        <v>108</v>
      </c>
      <c r="P26" s="503"/>
      <c r="Q26" s="503"/>
      <c r="R26" s="504"/>
      <c r="S26" s="111"/>
      <c r="T26" s="86"/>
    </row>
    <row r="27" spans="1:20" s="98" customFormat="1" ht="21" customHeight="1">
      <c r="A27" s="130"/>
      <c r="B27" s="317" t="s">
        <v>109</v>
      </c>
      <c r="C27" s="258">
        <v>12.246</v>
      </c>
      <c r="D27" s="258">
        <v>13.548</v>
      </c>
      <c r="E27" s="147">
        <f t="shared" si="0"/>
        <v>1301.9999999999995</v>
      </c>
      <c r="F27" s="403" t="s">
        <v>110</v>
      </c>
      <c r="G27" s="404"/>
      <c r="H27" s="404"/>
      <c r="I27" s="405"/>
      <c r="J27" s="134"/>
      <c r="K27" s="317"/>
      <c r="L27" s="148"/>
      <c r="M27" s="148"/>
      <c r="N27" s="147"/>
      <c r="O27" s="517" t="s">
        <v>60</v>
      </c>
      <c r="P27" s="518"/>
      <c r="Q27" s="518"/>
      <c r="R27" s="494"/>
      <c r="S27" s="111"/>
      <c r="T27" s="86"/>
    </row>
    <row r="28" spans="1:20" s="98" customFormat="1" ht="21" customHeight="1">
      <c r="A28" s="130"/>
      <c r="B28" s="317">
        <v>1</v>
      </c>
      <c r="C28" s="258">
        <v>13.23</v>
      </c>
      <c r="D28" s="258">
        <v>13.548</v>
      </c>
      <c r="E28" s="147">
        <f t="shared" si="0"/>
        <v>317.9999999999996</v>
      </c>
      <c r="F28" s="508" t="s">
        <v>43</v>
      </c>
      <c r="G28" s="509"/>
      <c r="H28" s="509"/>
      <c r="I28" s="510"/>
      <c r="J28" s="134"/>
      <c r="K28" s="317"/>
      <c r="L28" s="148"/>
      <c r="M28" s="148"/>
      <c r="N28" s="147">
        <f>(M28-L28)*1000</f>
        <v>0</v>
      </c>
      <c r="O28" s="498" t="s">
        <v>111</v>
      </c>
      <c r="P28" s="519"/>
      <c r="Q28" s="519"/>
      <c r="R28" s="520"/>
      <c r="S28" s="111"/>
      <c r="T28" s="86"/>
    </row>
    <row r="29" spans="1:20" s="98" customFormat="1" ht="21" customHeight="1">
      <c r="A29" s="130"/>
      <c r="B29" s="317"/>
      <c r="C29" s="258"/>
      <c r="D29" s="258"/>
      <c r="E29" s="147">
        <f t="shared" si="0"/>
        <v>0</v>
      </c>
      <c r="F29" s="403" t="s">
        <v>110</v>
      </c>
      <c r="G29" s="404"/>
      <c r="H29" s="404"/>
      <c r="I29" s="405"/>
      <c r="J29" s="134"/>
      <c r="K29" s="317"/>
      <c r="L29" s="148"/>
      <c r="M29" s="148"/>
      <c r="N29" s="147">
        <f>(M29-L29)*1000</f>
        <v>0</v>
      </c>
      <c r="O29" s="495" t="s">
        <v>112</v>
      </c>
      <c r="P29" s="496"/>
      <c r="Q29" s="496"/>
      <c r="R29" s="497"/>
      <c r="S29" s="111"/>
      <c r="T29" s="86"/>
    </row>
    <row r="30" spans="1:20" s="98" customFormat="1" ht="21" customHeight="1">
      <c r="A30" s="130"/>
      <c r="B30" s="317">
        <v>3</v>
      </c>
      <c r="C30" s="258">
        <v>13.221</v>
      </c>
      <c r="D30" s="258">
        <v>13.601</v>
      </c>
      <c r="E30" s="147">
        <f t="shared" si="0"/>
        <v>380.0000000000008</v>
      </c>
      <c r="F30" s="502" t="s">
        <v>44</v>
      </c>
      <c r="G30" s="503"/>
      <c r="H30" s="503"/>
      <c r="I30" s="504"/>
      <c r="J30" s="134"/>
      <c r="K30" s="317">
        <v>3</v>
      </c>
      <c r="L30" s="148">
        <v>13.37</v>
      </c>
      <c r="M30" s="148">
        <v>13.535</v>
      </c>
      <c r="N30" s="147">
        <f>(M30-L30)*1000</f>
        <v>165.0000000000009</v>
      </c>
      <c r="O30" s="502" t="s">
        <v>113</v>
      </c>
      <c r="P30" s="503"/>
      <c r="Q30" s="503"/>
      <c r="R30" s="504"/>
      <c r="S30" s="111"/>
      <c r="T30" s="86"/>
    </row>
    <row r="31" spans="1:20" s="98" customFormat="1" ht="21" customHeight="1">
      <c r="A31" s="130"/>
      <c r="B31" s="317"/>
      <c r="C31" s="258"/>
      <c r="D31" s="258"/>
      <c r="E31" s="147">
        <f t="shared" si="0"/>
        <v>0</v>
      </c>
      <c r="F31" s="502" t="s">
        <v>114</v>
      </c>
      <c r="G31" s="503"/>
      <c r="H31" s="503"/>
      <c r="I31" s="504"/>
      <c r="J31" s="134"/>
      <c r="K31" s="317"/>
      <c r="L31" s="148"/>
      <c r="M31" s="148"/>
      <c r="N31" s="147"/>
      <c r="O31" s="517" t="s">
        <v>75</v>
      </c>
      <c r="P31" s="518"/>
      <c r="Q31" s="518"/>
      <c r="R31" s="494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406"/>
      <c r="G32" s="407"/>
      <c r="H32" s="407"/>
      <c r="I32" s="408"/>
      <c r="J32" s="134"/>
      <c r="K32" s="149"/>
      <c r="L32" s="150"/>
      <c r="M32" s="151"/>
      <c r="N32" s="152"/>
      <c r="O32" s="406"/>
      <c r="P32" s="407"/>
      <c r="Q32" s="407"/>
      <c r="R32" s="408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5AD" sheet="1" objects="1" scenarios="1"/>
  <mergeCells count="18">
    <mergeCell ref="F31:I31"/>
    <mergeCell ref="O31:R31"/>
    <mergeCell ref="O29:R29"/>
    <mergeCell ref="O26:R26"/>
    <mergeCell ref="F26:I26"/>
    <mergeCell ref="O27:R27"/>
    <mergeCell ref="O28:R28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76</v>
      </c>
      <c r="H2" s="160"/>
      <c r="I2" s="160"/>
      <c r="J2" s="160"/>
      <c r="K2" s="160"/>
      <c r="L2" s="161"/>
      <c r="R2" s="23"/>
      <c r="S2" s="24"/>
      <c r="T2" s="24"/>
      <c r="U2" s="24"/>
      <c r="V2" s="527" t="s">
        <v>2</v>
      </c>
      <c r="W2" s="527"/>
      <c r="X2" s="527"/>
      <c r="Y2" s="527"/>
      <c r="Z2" s="24"/>
      <c r="AA2" s="24"/>
      <c r="AB2" s="24"/>
      <c r="AC2" s="25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527" t="s">
        <v>2</v>
      </c>
      <c r="BO2" s="527"/>
      <c r="BP2" s="527"/>
      <c r="BQ2" s="527"/>
      <c r="BR2" s="24"/>
      <c r="BS2" s="24"/>
      <c r="BT2" s="24"/>
      <c r="BU2" s="25"/>
      <c r="BY2" s="20"/>
      <c r="BZ2" s="159"/>
      <c r="CA2" s="160"/>
      <c r="CB2" s="160"/>
      <c r="CC2" s="160"/>
      <c r="CD2" s="160"/>
      <c r="CE2" s="80" t="s">
        <v>83</v>
      </c>
      <c r="CF2" s="160"/>
      <c r="CG2" s="160"/>
      <c r="CH2" s="160"/>
      <c r="CI2" s="160"/>
      <c r="CJ2" s="161"/>
    </row>
    <row r="3" spans="18:77" ht="21" customHeight="1" thickBot="1" thickTop="1">
      <c r="R3" s="521" t="s">
        <v>3</v>
      </c>
      <c r="S3" s="522"/>
      <c r="T3" s="409"/>
      <c r="U3" s="410"/>
      <c r="V3" s="236" t="s">
        <v>40</v>
      </c>
      <c r="W3" s="234"/>
      <c r="X3" s="236" t="s">
        <v>115</v>
      </c>
      <c r="Y3" s="234"/>
      <c r="Z3" s="409"/>
      <c r="AA3" s="410"/>
      <c r="AB3" s="523" t="s">
        <v>4</v>
      </c>
      <c r="AC3" s="524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528" t="s">
        <v>4</v>
      </c>
      <c r="BK3" s="529"/>
      <c r="BL3" s="530"/>
      <c r="BM3" s="531"/>
      <c r="BN3" s="235" t="s">
        <v>115</v>
      </c>
      <c r="BO3" s="234"/>
      <c r="BP3" s="236" t="s">
        <v>40</v>
      </c>
      <c r="BQ3" s="234"/>
      <c r="BR3" s="411"/>
      <c r="BS3" s="412"/>
      <c r="BT3" s="525" t="s">
        <v>3</v>
      </c>
      <c r="BU3" s="526"/>
      <c r="BY3" s="20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R4" s="31"/>
      <c r="S4" s="32"/>
      <c r="T4" s="1"/>
      <c r="U4" s="2"/>
      <c r="V4" s="413" t="s">
        <v>116</v>
      </c>
      <c r="W4" s="413"/>
      <c r="X4" s="413"/>
      <c r="Y4" s="413"/>
      <c r="Z4" s="1"/>
      <c r="AA4" s="2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S4" s="392" t="s">
        <v>98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13" t="s">
        <v>116</v>
      </c>
      <c r="BO4" s="413"/>
      <c r="BP4" s="413"/>
      <c r="BQ4" s="413"/>
      <c r="BR4" s="1"/>
      <c r="BS4" s="2"/>
      <c r="BT4" s="222"/>
      <c r="BU4" s="5"/>
      <c r="BY4" s="20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R5" s="414"/>
      <c r="S5" s="40"/>
      <c r="T5" s="6"/>
      <c r="U5" s="8"/>
      <c r="V5" s="7"/>
      <c r="W5" s="415"/>
      <c r="X5" s="6"/>
      <c r="Y5" s="8"/>
      <c r="Z5" s="6"/>
      <c r="AA5" s="8"/>
      <c r="AB5" s="10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416"/>
      <c r="BK5" s="223"/>
      <c r="BL5" s="6"/>
      <c r="BM5" s="40"/>
      <c r="BN5" s="7"/>
      <c r="BO5" s="415"/>
      <c r="BP5" s="6"/>
      <c r="BQ5" s="8"/>
      <c r="BR5" s="6"/>
      <c r="BS5" s="8"/>
      <c r="BT5" s="41"/>
      <c r="BU5" s="417"/>
      <c r="BY5" s="20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77</v>
      </c>
      <c r="H6" s="37"/>
      <c r="I6" s="37"/>
      <c r="J6" s="38"/>
      <c r="K6" s="43" t="s">
        <v>78</v>
      </c>
      <c r="L6" s="39"/>
      <c r="Q6" s="334"/>
      <c r="R6" s="178" t="s">
        <v>45</v>
      </c>
      <c r="S6" s="19">
        <v>11.184</v>
      </c>
      <c r="T6" s="6"/>
      <c r="U6" s="8"/>
      <c r="V6" s="7"/>
      <c r="W6" s="418"/>
      <c r="X6" s="193" t="s">
        <v>117</v>
      </c>
      <c r="Y6" s="419">
        <v>13.23</v>
      </c>
      <c r="Z6" s="6"/>
      <c r="AA6" s="8"/>
      <c r="AB6" s="420" t="s">
        <v>118</v>
      </c>
      <c r="AC6" s="421">
        <v>13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57" t="s">
        <v>119</v>
      </c>
      <c r="AS6" s="70" t="s">
        <v>25</v>
      </c>
      <c r="AT6" s="158" t="s">
        <v>36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422" t="s">
        <v>120</v>
      </c>
      <c r="BK6" s="423">
        <v>13.683</v>
      </c>
      <c r="BL6" s="193"/>
      <c r="BM6" s="220"/>
      <c r="BN6" s="7"/>
      <c r="BO6" s="418"/>
      <c r="BP6" s="193" t="s">
        <v>38</v>
      </c>
      <c r="BQ6" s="419">
        <v>13.548</v>
      </c>
      <c r="BR6" s="219"/>
      <c r="BS6" s="220"/>
      <c r="BT6" s="424" t="s">
        <v>46</v>
      </c>
      <c r="BU6" s="425">
        <v>14.75</v>
      </c>
      <c r="BY6" s="20"/>
      <c r="BZ6" s="34"/>
      <c r="CA6" s="35" t="s">
        <v>6</v>
      </c>
      <c r="CB6" s="36"/>
      <c r="CC6" s="37"/>
      <c r="CD6" s="37"/>
      <c r="CE6" s="42" t="s">
        <v>77</v>
      </c>
      <c r="CF6" s="37"/>
      <c r="CG6" s="37"/>
      <c r="CH6" s="38"/>
      <c r="CI6" s="43" t="s">
        <v>78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121</v>
      </c>
      <c r="H7" s="37"/>
      <c r="I7" s="37"/>
      <c r="J7" s="36"/>
      <c r="K7" s="36"/>
      <c r="L7" s="46"/>
      <c r="Q7" s="334"/>
      <c r="R7" s="424"/>
      <c r="S7" s="423"/>
      <c r="T7" s="6"/>
      <c r="U7" s="8"/>
      <c r="V7" s="193" t="s">
        <v>122</v>
      </c>
      <c r="W7" s="419">
        <v>12.246</v>
      </c>
      <c r="X7" s="218"/>
      <c r="Y7" s="426"/>
      <c r="Z7" s="6"/>
      <c r="AA7" s="8"/>
      <c r="AB7" s="420"/>
      <c r="AC7" s="421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422"/>
      <c r="BK7" s="423"/>
      <c r="BL7" s="218"/>
      <c r="BM7" s="19"/>
      <c r="BN7" s="193" t="s">
        <v>123</v>
      </c>
      <c r="BO7" s="419">
        <v>12.7</v>
      </c>
      <c r="BP7" s="218"/>
      <c r="BQ7" s="426"/>
      <c r="BR7" s="9"/>
      <c r="BS7" s="220"/>
      <c r="BT7" s="424"/>
      <c r="BU7" s="421"/>
      <c r="BY7" s="20"/>
      <c r="BZ7" s="34"/>
      <c r="CA7" s="35" t="s">
        <v>8</v>
      </c>
      <c r="CB7" s="36"/>
      <c r="CC7" s="37"/>
      <c r="CD7" s="37"/>
      <c r="CE7" s="47" t="s">
        <v>121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Q8" s="334"/>
      <c r="R8" s="13" t="s">
        <v>0</v>
      </c>
      <c r="S8" s="15">
        <v>11.986</v>
      </c>
      <c r="T8" s="6"/>
      <c r="U8" s="8"/>
      <c r="V8" s="193"/>
      <c r="W8" s="419"/>
      <c r="X8" s="218" t="s">
        <v>124</v>
      </c>
      <c r="Y8" s="426">
        <v>13.221</v>
      </c>
      <c r="Z8" s="6"/>
      <c r="AA8" s="8"/>
      <c r="AB8" s="420" t="s">
        <v>125</v>
      </c>
      <c r="AC8" s="421">
        <v>13.147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427" t="s">
        <v>126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422" t="s">
        <v>127</v>
      </c>
      <c r="BK8" s="423">
        <v>13.772</v>
      </c>
      <c r="BL8" s="193"/>
      <c r="BM8" s="220"/>
      <c r="BN8" s="193"/>
      <c r="BO8" s="419"/>
      <c r="BP8" s="218" t="s">
        <v>42</v>
      </c>
      <c r="BQ8" s="426">
        <v>13.601</v>
      </c>
      <c r="BR8" s="428"/>
      <c r="BS8" s="429"/>
      <c r="BT8" s="13" t="s">
        <v>1</v>
      </c>
      <c r="BU8" s="430">
        <v>14.024</v>
      </c>
      <c r="BY8" s="20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R9" s="431"/>
      <c r="S9" s="17"/>
      <c r="T9" s="18"/>
      <c r="U9" s="17"/>
      <c r="V9" s="432"/>
      <c r="W9" s="17"/>
      <c r="X9" s="433"/>
      <c r="Y9" s="434"/>
      <c r="Z9" s="18"/>
      <c r="AA9" s="17"/>
      <c r="AB9" s="16"/>
      <c r="AC9" s="14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17"/>
      <c r="BP9" s="433"/>
      <c r="BQ9" s="434"/>
      <c r="BR9" s="18"/>
      <c r="BS9" s="17"/>
      <c r="BT9" s="435"/>
      <c r="BU9" s="436"/>
      <c r="BY9" s="20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185">
        <v>90</v>
      </c>
      <c r="L10" s="39"/>
      <c r="V10" s="7"/>
      <c r="W10" s="321"/>
      <c r="X10" s="218"/>
      <c r="Y10" s="17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37" t="s">
        <v>128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34"/>
      <c r="CA10" s="53" t="s">
        <v>9</v>
      </c>
      <c r="CB10" s="36"/>
      <c r="CC10" s="36"/>
      <c r="CD10" s="38"/>
      <c r="CE10" s="54" t="s">
        <v>56</v>
      </c>
      <c r="CF10" s="36"/>
      <c r="CG10" s="36"/>
      <c r="CH10" s="55" t="s">
        <v>10</v>
      </c>
      <c r="CI10" s="185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51</v>
      </c>
      <c r="H11" s="36"/>
      <c r="I11" s="9"/>
      <c r="J11" s="55" t="s">
        <v>12</v>
      </c>
      <c r="K11" s="185">
        <v>30</v>
      </c>
      <c r="L11" s="39"/>
      <c r="V11" s="7"/>
      <c r="W11" s="321"/>
      <c r="X11" s="7"/>
      <c r="Y11" s="321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34"/>
      <c r="CA11" s="53" t="s">
        <v>11</v>
      </c>
      <c r="CB11" s="36"/>
      <c r="CC11" s="36"/>
      <c r="CD11" s="38"/>
      <c r="CE11" s="54" t="s">
        <v>51</v>
      </c>
      <c r="CF11" s="36"/>
      <c r="CG11" s="9"/>
      <c r="CH11" s="55" t="s">
        <v>12</v>
      </c>
      <c r="CI11" s="185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P12" s="61"/>
      <c r="Q12" s="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Q13" s="20"/>
      <c r="AR13" s="62"/>
      <c r="AS13" s="20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6:88" ht="18" customHeight="1">
      <c r="P14" s="61"/>
      <c r="Q14" s="61"/>
      <c r="AD14" s="20"/>
      <c r="AE14" s="20"/>
      <c r="AF14" s="20"/>
      <c r="AG14" s="20"/>
      <c r="AH14" s="20"/>
      <c r="AI14" s="20"/>
      <c r="AJ14" s="20"/>
      <c r="AK14" s="20"/>
      <c r="AL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1"/>
      <c r="BW14" s="61"/>
      <c r="BX14" s="61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</row>
    <row r="15" spans="7:88" ht="18" customHeight="1">
      <c r="G15" s="438"/>
      <c r="AD15" s="20"/>
      <c r="AE15" s="20"/>
      <c r="AF15" s="20"/>
      <c r="AH15" s="20"/>
      <c r="AI15" s="20"/>
      <c r="AJ15" s="20"/>
      <c r="AS15" s="20"/>
      <c r="AZ15" s="20"/>
      <c r="BB15" s="20"/>
      <c r="BC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67:88" ht="18" customHeight="1">
      <c r="BO16" s="171"/>
      <c r="CA16" s="62"/>
      <c r="CB16" s="62"/>
      <c r="CC16" s="62"/>
      <c r="CD16" s="62"/>
      <c r="CE16" s="62"/>
      <c r="CF16" s="62"/>
      <c r="CG16" s="62"/>
      <c r="CH16" s="62"/>
      <c r="CI16" s="62"/>
      <c r="CJ16" s="62"/>
    </row>
    <row r="17" spans="15:61" ht="18" customHeight="1">
      <c r="O17" s="439"/>
      <c r="BI17" s="171"/>
    </row>
    <row r="18" spans="25:67" ht="18" customHeight="1">
      <c r="Y18" s="20"/>
      <c r="AU18" s="176"/>
      <c r="AX18" s="440"/>
      <c r="BA18" s="440"/>
      <c r="BI18" s="171"/>
      <c r="BL18" s="196"/>
      <c r="BO18" s="77"/>
    </row>
    <row r="19" spans="47:61" ht="18" customHeight="1">
      <c r="AU19" s="20"/>
      <c r="AW19" s="176"/>
      <c r="BE19" s="20"/>
      <c r="BI19" s="163"/>
    </row>
    <row r="20" spans="43:65" ht="18" customHeight="1">
      <c r="AQ20" s="176"/>
      <c r="AW20" s="20"/>
      <c r="AZ20" s="20"/>
      <c r="BC20" s="20"/>
      <c r="BF20" s="20"/>
      <c r="BG20" s="208"/>
      <c r="BM20" s="176"/>
    </row>
    <row r="21" spans="43:65" ht="18" customHeight="1">
      <c r="AQ21" s="20"/>
      <c r="AS21" s="20"/>
      <c r="AZ21" s="20"/>
      <c r="BD21" s="162"/>
      <c r="BE21" s="162"/>
      <c r="BM21" s="20"/>
    </row>
    <row r="22" spans="8:73" ht="18" customHeight="1">
      <c r="H22" s="184"/>
      <c r="S22" s="162"/>
      <c r="AC22" s="208"/>
      <c r="AO22" s="171"/>
      <c r="BD22" s="20"/>
      <c r="BE22" s="20"/>
      <c r="BF22" s="441"/>
      <c r="BI22" s="180"/>
      <c r="BK22" s="442"/>
      <c r="BO22" s="20"/>
      <c r="BP22" s="20"/>
      <c r="BU22" s="441"/>
    </row>
    <row r="23" spans="22:88" ht="18" customHeight="1">
      <c r="V23" s="20"/>
      <c r="AB23" s="187" t="s">
        <v>124</v>
      </c>
      <c r="AG23" s="176"/>
      <c r="AO23" s="77"/>
      <c r="AZ23" s="20"/>
      <c r="BB23" s="20"/>
      <c r="BC23" s="20"/>
      <c r="BK23" s="443"/>
      <c r="BX23" s="20"/>
      <c r="BY23" s="20"/>
      <c r="BZ23" s="171"/>
      <c r="CA23" s="20"/>
      <c r="CB23" s="62"/>
      <c r="CC23" s="62"/>
      <c r="CF23" s="62"/>
      <c r="CG23" s="62"/>
      <c r="CI23" s="62"/>
      <c r="CJ23" s="62"/>
    </row>
    <row r="24" spans="5:84" ht="18" customHeight="1">
      <c r="E24" s="162"/>
      <c r="J24" s="444"/>
      <c r="O24" s="162"/>
      <c r="Q24" s="162"/>
      <c r="S24" s="162"/>
      <c r="AG24" s="20"/>
      <c r="AS24" s="20"/>
      <c r="AY24" s="208"/>
      <c r="BK24" s="20"/>
      <c r="BP24" s="180"/>
      <c r="BR24" s="20"/>
      <c r="BU24" s="20"/>
      <c r="BV24" s="20"/>
      <c r="BW24" s="20"/>
      <c r="BZ24" s="172"/>
      <c r="CE24" s="162"/>
      <c r="CF24" s="62"/>
    </row>
    <row r="25" spans="10:85" ht="18" customHeight="1">
      <c r="J25" s="444"/>
      <c r="L25" s="162"/>
      <c r="AB25" s="176"/>
      <c r="AC25" s="187"/>
      <c r="AD25" s="164"/>
      <c r="AF25" s="20"/>
      <c r="AH25" s="20"/>
      <c r="AI25" s="20"/>
      <c r="AO25" s="164"/>
      <c r="AR25" s="20"/>
      <c r="AS25" s="20"/>
      <c r="AT25" s="20"/>
      <c r="AY25" s="20"/>
      <c r="BG25" s="20"/>
      <c r="BZ25" s="20"/>
      <c r="CD25" s="62"/>
      <c r="CF25" s="62"/>
      <c r="CG25" s="20"/>
    </row>
    <row r="26" spans="6:86" ht="18" customHeight="1">
      <c r="F26" s="187" t="s">
        <v>122</v>
      </c>
      <c r="J26" s="444"/>
      <c r="L26" s="20"/>
      <c r="Q26" s="445" t="s">
        <v>118</v>
      </c>
      <c r="T26" s="176"/>
      <c r="U26" s="20"/>
      <c r="V26" s="162"/>
      <c r="W26" s="20"/>
      <c r="Z26" s="446"/>
      <c r="AB26" s="20"/>
      <c r="AC26" s="187" t="s">
        <v>117</v>
      </c>
      <c r="AM26" s="176"/>
      <c r="BB26" s="65"/>
      <c r="BH26" s="439"/>
      <c r="BI26" s="20"/>
      <c r="BN26" s="20"/>
      <c r="BO26" s="162"/>
      <c r="BR26" s="20"/>
      <c r="BU26" s="171"/>
      <c r="BV26" s="20"/>
      <c r="BY26" s="162"/>
      <c r="BZ26" s="20"/>
      <c r="CC26" s="445" t="s">
        <v>120</v>
      </c>
      <c r="CD26" s="62"/>
      <c r="CF26" s="62"/>
      <c r="CH26" s="68" t="s">
        <v>1</v>
      </c>
    </row>
    <row r="27" spans="1:89" ht="18" customHeight="1">
      <c r="A27" s="67"/>
      <c r="E27" s="20"/>
      <c r="H27" s="20"/>
      <c r="J27" s="444" t="s">
        <v>129</v>
      </c>
      <c r="K27" s="20"/>
      <c r="N27" s="20"/>
      <c r="O27" s="20"/>
      <c r="P27" s="171"/>
      <c r="Q27" s="20"/>
      <c r="S27" s="20"/>
      <c r="T27" s="20"/>
      <c r="U27" s="162">
        <v>1</v>
      </c>
      <c r="V27" s="20"/>
      <c r="W27" s="162"/>
      <c r="AA27" s="20"/>
      <c r="AM27" s="20"/>
      <c r="AR27" s="20"/>
      <c r="AS27" s="20"/>
      <c r="AT27" s="20"/>
      <c r="BH27" s="20"/>
      <c r="BJ27" s="20"/>
      <c r="BK27" s="20"/>
      <c r="BL27" s="20"/>
      <c r="BM27" s="20"/>
      <c r="BN27" s="20"/>
      <c r="BO27" s="162"/>
      <c r="BP27" s="20"/>
      <c r="BQ27" s="20"/>
      <c r="BR27" s="20"/>
      <c r="BS27" s="20"/>
      <c r="BT27" s="255" t="s">
        <v>42</v>
      </c>
      <c r="BU27" s="172"/>
      <c r="BV27" s="20"/>
      <c r="BY27" s="20"/>
      <c r="CC27" s="162"/>
      <c r="CE27" s="20"/>
      <c r="CF27" s="20"/>
      <c r="CG27" s="20"/>
      <c r="CK27" s="67"/>
    </row>
    <row r="28" spans="1:88" ht="18" customHeight="1">
      <c r="A28" s="67"/>
      <c r="B28" s="67"/>
      <c r="E28" s="20"/>
      <c r="F28" s="20"/>
      <c r="G28" s="65"/>
      <c r="I28" s="65"/>
      <c r="K28" s="445"/>
      <c r="M28" s="20"/>
      <c r="N28" s="162"/>
      <c r="O28" s="20"/>
      <c r="P28" s="172"/>
      <c r="R28" s="20"/>
      <c r="S28" s="20"/>
      <c r="U28" s="20"/>
      <c r="V28" s="20"/>
      <c r="W28" s="20"/>
      <c r="AD28" s="20"/>
      <c r="AF28" s="20"/>
      <c r="AG28" s="20"/>
      <c r="AH28" s="20"/>
      <c r="AI28" s="20"/>
      <c r="AR28" s="20"/>
      <c r="AS28" s="65"/>
      <c r="AT28" s="20"/>
      <c r="AV28" s="66"/>
      <c r="AZ28" s="20"/>
      <c r="BA28" s="20"/>
      <c r="BB28" s="20"/>
      <c r="BC28" s="20"/>
      <c r="BG28" s="20"/>
      <c r="BH28" s="20"/>
      <c r="BJ28" s="20"/>
      <c r="BO28" s="20"/>
      <c r="BT28" s="20"/>
      <c r="BU28" s="20"/>
      <c r="BV28" s="20"/>
      <c r="BY28" s="20"/>
      <c r="CC28" s="20"/>
      <c r="CE28" s="20"/>
      <c r="CJ28" s="67"/>
    </row>
    <row r="29" spans="1:89" ht="18" customHeight="1">
      <c r="A29" s="67"/>
      <c r="E29" s="20"/>
      <c r="J29" s="444" t="s">
        <v>130</v>
      </c>
      <c r="M29" s="162"/>
      <c r="N29" s="20"/>
      <c r="O29" s="20"/>
      <c r="P29" s="20"/>
      <c r="S29" s="20"/>
      <c r="U29" s="20"/>
      <c r="AA29" s="20"/>
      <c r="AF29" s="187"/>
      <c r="AG29" s="20"/>
      <c r="AW29" s="20"/>
      <c r="AX29" s="20"/>
      <c r="AZ29" s="20"/>
      <c r="BA29" s="20"/>
      <c r="BB29" s="20"/>
      <c r="BH29" s="20"/>
      <c r="BI29" s="183"/>
      <c r="BJ29" s="164"/>
      <c r="BS29" s="20"/>
      <c r="BU29" s="188"/>
      <c r="BV29" s="162"/>
      <c r="BY29" s="162">
        <v>2</v>
      </c>
      <c r="CC29" s="162">
        <v>3</v>
      </c>
      <c r="CE29" s="20"/>
      <c r="CK29" s="67"/>
    </row>
    <row r="30" spans="3:83" ht="18" customHeight="1">
      <c r="C30" s="268" t="s">
        <v>0</v>
      </c>
      <c r="J30" s="176"/>
      <c r="M30" s="255" t="s">
        <v>123</v>
      </c>
      <c r="N30" s="20"/>
      <c r="U30" s="77" t="s">
        <v>125</v>
      </c>
      <c r="V30" s="20"/>
      <c r="W30" s="162"/>
      <c r="X30" s="66"/>
      <c r="Y30" s="20"/>
      <c r="AG30" s="20"/>
      <c r="AI30" s="20"/>
      <c r="AU30" s="20"/>
      <c r="AZ30" s="20"/>
      <c r="BB30" s="20"/>
      <c r="BK30" s="20"/>
      <c r="BN30" s="255" t="s">
        <v>38</v>
      </c>
      <c r="BQ30" s="20"/>
      <c r="BR30" s="162"/>
      <c r="BV30" s="20"/>
      <c r="BX30" s="162"/>
      <c r="BZ30" s="20"/>
      <c r="CE30" s="447" t="s">
        <v>127</v>
      </c>
    </row>
    <row r="31" spans="5:85" ht="18" customHeight="1">
      <c r="E31" s="177"/>
      <c r="G31" s="20"/>
      <c r="J31" s="20"/>
      <c r="L31" s="20"/>
      <c r="V31" s="162"/>
      <c r="W31" s="20"/>
      <c r="X31" s="20"/>
      <c r="Y31" s="162"/>
      <c r="AB31" s="20"/>
      <c r="AG31" s="20"/>
      <c r="AH31" s="65"/>
      <c r="AS31" s="20"/>
      <c r="AZ31" s="20"/>
      <c r="BB31" s="20"/>
      <c r="BG31" s="20"/>
      <c r="BI31" s="20"/>
      <c r="BK31" s="162"/>
      <c r="BN31" s="20"/>
      <c r="BO31" s="20"/>
      <c r="BP31" s="20"/>
      <c r="BQ31" s="162"/>
      <c r="BR31" s="20"/>
      <c r="BT31" s="20"/>
      <c r="BV31" s="20"/>
      <c r="BX31" s="20"/>
      <c r="BY31" s="20"/>
      <c r="CC31" s="448"/>
      <c r="CE31" s="449"/>
      <c r="CG31" s="448"/>
    </row>
    <row r="32" spans="9:81" ht="18" customHeight="1">
      <c r="I32" s="20"/>
      <c r="N32" s="20"/>
      <c r="S32" s="20"/>
      <c r="T32" s="177"/>
      <c r="X32" s="162"/>
      <c r="AB32" s="162"/>
      <c r="AE32" s="450">
        <v>13.243</v>
      </c>
      <c r="AG32" s="20"/>
      <c r="AI32" s="20"/>
      <c r="AZ32" s="20"/>
      <c r="BA32" s="20"/>
      <c r="BB32" s="20"/>
      <c r="BF32" s="20"/>
      <c r="BI32" s="162"/>
      <c r="BO32" s="20"/>
      <c r="BR32" s="162"/>
      <c r="BS32" s="191" t="s">
        <v>50</v>
      </c>
      <c r="CC32" s="170"/>
    </row>
    <row r="33" spans="10:75" ht="18" customHeight="1">
      <c r="J33" s="77"/>
      <c r="O33" s="162"/>
      <c r="P33" s="20"/>
      <c r="R33" s="20"/>
      <c r="Y33" s="176"/>
      <c r="Z33" s="162"/>
      <c r="AD33" s="20"/>
      <c r="AG33" s="451"/>
      <c r="AZ33" s="164"/>
      <c r="BC33" s="452" t="s">
        <v>112</v>
      </c>
      <c r="BE33" s="20"/>
      <c r="BF33" s="162"/>
      <c r="BH33" s="20"/>
      <c r="BI33" s="162"/>
      <c r="BN33" s="20"/>
      <c r="BU33" s="20"/>
      <c r="BV33" s="20"/>
      <c r="BW33" s="162"/>
    </row>
    <row r="34" spans="15:75" ht="18" customHeight="1">
      <c r="O34" s="20"/>
      <c r="S34" s="20"/>
      <c r="Y34" s="20"/>
      <c r="Z34" s="20"/>
      <c r="AD34" s="164"/>
      <c r="AU34" s="162"/>
      <c r="BG34" s="20"/>
      <c r="BI34" s="174"/>
      <c r="BK34" s="20"/>
      <c r="BN34" s="20"/>
      <c r="BO34" s="181"/>
      <c r="BP34" s="20"/>
      <c r="BQ34" s="20"/>
      <c r="BS34" s="208"/>
      <c r="BT34" s="20"/>
      <c r="BU34" s="20"/>
      <c r="BW34" s="20"/>
    </row>
    <row r="35" spans="9:73" ht="18" customHeight="1">
      <c r="I35" s="20"/>
      <c r="AE35" s="174"/>
      <c r="BG35" s="164"/>
      <c r="BK35" s="164"/>
      <c r="BU35" s="163"/>
    </row>
    <row r="36" spans="17:73" ht="18" customHeight="1">
      <c r="Q36" s="186"/>
      <c r="R36" s="171"/>
      <c r="Y36" s="77"/>
      <c r="Z36" s="77"/>
      <c r="AJ36" s="196"/>
      <c r="AU36" s="20"/>
      <c r="AW36" s="20"/>
      <c r="BK36" s="78"/>
      <c r="BL36" s="196"/>
      <c r="BU36" s="171"/>
    </row>
    <row r="37" spans="18:73" ht="18" customHeight="1">
      <c r="R37" s="172"/>
      <c r="AA37" s="191"/>
      <c r="AE37" s="20"/>
      <c r="AU37" s="164"/>
      <c r="AW37" s="453"/>
      <c r="BU37" s="172"/>
    </row>
    <row r="38" spans="35:80" ht="18" customHeight="1">
      <c r="AI38" s="254"/>
      <c r="AX38" s="20"/>
      <c r="AY38" s="20"/>
      <c r="BT38" s="20"/>
      <c r="BX38" s="20"/>
      <c r="CB38" s="179"/>
    </row>
    <row r="39" ht="18" customHeight="1">
      <c r="AP39" s="186"/>
    </row>
    <row r="40" spans="39:45" ht="18" customHeight="1">
      <c r="AM40" s="20"/>
      <c r="AS40" s="20"/>
    </row>
    <row r="41" spans="39:49" ht="18" customHeight="1">
      <c r="AM41" s="164"/>
      <c r="AW41" s="171"/>
    </row>
    <row r="42" ht="18" customHeight="1">
      <c r="AW42" s="77"/>
    </row>
    <row r="43" ht="18" customHeight="1"/>
    <row r="44" spans="13:20" ht="18" customHeight="1">
      <c r="M44" s="165"/>
      <c r="N44" s="165"/>
      <c r="O44" s="165"/>
      <c r="P44" s="165"/>
      <c r="Q44" s="165"/>
      <c r="R44" s="165"/>
      <c r="S44" s="165"/>
      <c r="T44" s="165"/>
    </row>
    <row r="45" spans="13:88" ht="18" customHeight="1">
      <c r="M45" s="169"/>
      <c r="N45" s="169"/>
      <c r="O45" s="169"/>
      <c r="P45" s="169"/>
      <c r="Q45" s="169"/>
      <c r="R45" s="169"/>
      <c r="S45" s="169"/>
      <c r="T45" s="169"/>
      <c r="BT45" s="43"/>
      <c r="BU45" s="43"/>
      <c r="BV45" s="43"/>
      <c r="BW45" s="43"/>
      <c r="BX45" s="43"/>
      <c r="CJ45" s="165"/>
    </row>
    <row r="46" spans="11:88" ht="18" customHeight="1">
      <c r="K46" s="61"/>
      <c r="L46" s="61"/>
      <c r="M46" s="43"/>
      <c r="N46" s="43"/>
      <c r="O46" s="38"/>
      <c r="P46" s="38"/>
      <c r="Q46" s="38"/>
      <c r="R46" s="38"/>
      <c r="S46" s="38"/>
      <c r="T46" s="38"/>
      <c r="AC46" s="61"/>
      <c r="AS46" s="63" t="s">
        <v>18</v>
      </c>
      <c r="BR46" s="165"/>
      <c r="BS46" s="165"/>
      <c r="CE46" s="61"/>
      <c r="CF46" s="61"/>
      <c r="CG46" s="61"/>
      <c r="CH46" s="61"/>
      <c r="CI46" s="61"/>
      <c r="CJ46" s="165"/>
    </row>
    <row r="47" spans="2:88" ht="21" customHeight="1" thickBot="1">
      <c r="B47" s="454" t="s">
        <v>20</v>
      </c>
      <c r="C47" s="455" t="s">
        <v>26</v>
      </c>
      <c r="D47" s="455" t="s">
        <v>27</v>
      </c>
      <c r="E47" s="455" t="s">
        <v>28</v>
      </c>
      <c r="F47" s="456" t="s">
        <v>29</v>
      </c>
      <c r="G47" s="7"/>
      <c r="H47" s="43"/>
      <c r="I47" s="43"/>
      <c r="J47" s="43"/>
      <c r="K47" s="43"/>
      <c r="L47" s="43"/>
      <c r="M47" s="175"/>
      <c r="N47" s="165"/>
      <c r="O47" s="165"/>
      <c r="P47" s="165"/>
      <c r="Q47" s="165"/>
      <c r="R47" s="165"/>
      <c r="S47" s="165"/>
      <c r="T47" s="165"/>
      <c r="AS47" s="64" t="s">
        <v>39</v>
      </c>
      <c r="BR47" s="165"/>
      <c r="BS47" s="165"/>
      <c r="BT47" s="457" t="s">
        <v>20</v>
      </c>
      <c r="BU47" s="458" t="s">
        <v>26</v>
      </c>
      <c r="BV47" s="459" t="s">
        <v>27</v>
      </c>
      <c r="BW47" s="455" t="s">
        <v>28</v>
      </c>
      <c r="BX47" s="460" t="s">
        <v>29</v>
      </c>
      <c r="BY47" s="461"/>
      <c r="BZ47" s="462"/>
      <c r="CA47" s="463" t="s">
        <v>48</v>
      </c>
      <c r="CB47" s="463"/>
      <c r="CC47" s="462"/>
      <c r="CD47" s="464"/>
      <c r="CE47" s="7"/>
      <c r="CF47" s="454" t="s">
        <v>20</v>
      </c>
      <c r="CG47" s="455" t="s">
        <v>26</v>
      </c>
      <c r="CH47" s="455" t="s">
        <v>27</v>
      </c>
      <c r="CI47" s="455" t="s">
        <v>28</v>
      </c>
      <c r="CJ47" s="465" t="s">
        <v>29</v>
      </c>
    </row>
    <row r="48" spans="2:88" ht="21" customHeight="1" thickTop="1">
      <c r="B48" s="71"/>
      <c r="C48" s="4"/>
      <c r="D48" s="3" t="s">
        <v>116</v>
      </c>
      <c r="E48" s="4"/>
      <c r="F48" s="325"/>
      <c r="G48" s="43"/>
      <c r="H48" s="43"/>
      <c r="I48" s="38"/>
      <c r="J48" s="43"/>
      <c r="K48" s="38"/>
      <c r="L48" s="38"/>
      <c r="M48" s="175"/>
      <c r="N48" s="165"/>
      <c r="O48" s="165"/>
      <c r="P48" s="165"/>
      <c r="Q48" s="165"/>
      <c r="R48" s="165"/>
      <c r="S48" s="165"/>
      <c r="T48" s="165"/>
      <c r="AS48" s="64" t="s">
        <v>131</v>
      </c>
      <c r="BR48" s="43"/>
      <c r="BS48" s="43"/>
      <c r="BT48" s="466"/>
      <c r="BU48" s="1"/>
      <c r="BV48" s="1"/>
      <c r="BW48" s="1"/>
      <c r="BX48" s="1"/>
      <c r="BY48" s="467" t="s">
        <v>67</v>
      </c>
      <c r="BZ48" s="1"/>
      <c r="CA48" s="1"/>
      <c r="CB48" s="1"/>
      <c r="CC48" s="1"/>
      <c r="CD48" s="468"/>
      <c r="CE48" s="43"/>
      <c r="CF48" s="381"/>
      <c r="CG48" s="4"/>
      <c r="CH48" s="3" t="s">
        <v>116</v>
      </c>
      <c r="CI48" s="4"/>
      <c r="CJ48" s="5"/>
    </row>
    <row r="49" spans="2:88" ht="21" customHeight="1">
      <c r="B49" s="182"/>
      <c r="C49" s="72"/>
      <c r="D49" s="72"/>
      <c r="E49" s="72"/>
      <c r="F49" s="244"/>
      <c r="G49" s="7"/>
      <c r="H49" s="469"/>
      <c r="I49" s="470"/>
      <c r="J49" s="282"/>
      <c r="K49" s="286"/>
      <c r="L49" s="7"/>
      <c r="M49" s="175"/>
      <c r="N49" s="165"/>
      <c r="O49" s="165"/>
      <c r="P49" s="165"/>
      <c r="Q49" s="165"/>
      <c r="R49" s="165"/>
      <c r="S49" s="165"/>
      <c r="T49" s="165"/>
      <c r="BR49" s="38"/>
      <c r="BS49" s="38"/>
      <c r="BT49" s="471"/>
      <c r="BU49" s="12"/>
      <c r="BV49" s="472"/>
      <c r="BW49" s="473"/>
      <c r="BX49" s="332"/>
      <c r="BY49" s="474"/>
      <c r="BZ49" s="475"/>
      <c r="CB49" s="476"/>
      <c r="CD49" s="477"/>
      <c r="CE49" s="7"/>
      <c r="CF49" s="346"/>
      <c r="CG49" s="75"/>
      <c r="CH49" s="73"/>
      <c r="CI49" s="74"/>
      <c r="CJ49" s="478"/>
    </row>
    <row r="50" spans="2:88" ht="21" customHeight="1">
      <c r="B50" s="346"/>
      <c r="C50" s="75"/>
      <c r="D50" s="73"/>
      <c r="E50" s="74"/>
      <c r="F50" s="11"/>
      <c r="G50" s="38"/>
      <c r="H50" s="380"/>
      <c r="I50" s="289"/>
      <c r="J50" s="282"/>
      <c r="K50" s="286"/>
      <c r="L50" s="7"/>
      <c r="M50" s="175"/>
      <c r="N50" s="165"/>
      <c r="O50" s="165"/>
      <c r="P50" s="165"/>
      <c r="Q50" s="165"/>
      <c r="R50" s="165"/>
      <c r="S50" s="165"/>
      <c r="T50" s="165"/>
      <c r="AS50" s="69" t="s">
        <v>19</v>
      </c>
      <c r="BR50" s="380"/>
      <c r="BS50" s="289"/>
      <c r="BT50" s="335" t="s">
        <v>50</v>
      </c>
      <c r="BU50" s="364">
        <v>13.595</v>
      </c>
      <c r="BV50" s="73"/>
      <c r="BW50" s="74"/>
      <c r="BX50" s="332" t="s">
        <v>49</v>
      </c>
      <c r="BY50" s="333" t="s">
        <v>132</v>
      </c>
      <c r="BZ50" s="7"/>
      <c r="CA50" s="479"/>
      <c r="CB50" s="7"/>
      <c r="CC50" s="479"/>
      <c r="CD50" s="480"/>
      <c r="CE50" s="38"/>
      <c r="CF50" s="346"/>
      <c r="CG50" s="75"/>
      <c r="CH50" s="73"/>
      <c r="CI50" s="74">
        <f>CG50+CH50*0.001</f>
        <v>0</v>
      </c>
      <c r="CJ50" s="481"/>
    </row>
    <row r="51" spans="2:88" ht="21" customHeight="1">
      <c r="B51" s="482">
        <v>1</v>
      </c>
      <c r="C51" s="483">
        <v>13.159</v>
      </c>
      <c r="D51" s="73">
        <v>51</v>
      </c>
      <c r="E51" s="484">
        <f>C51+D51*0.001</f>
        <v>13.21</v>
      </c>
      <c r="F51" s="244" t="s">
        <v>133</v>
      </c>
      <c r="G51" s="38"/>
      <c r="H51" s="380"/>
      <c r="I51" s="289"/>
      <c r="J51" s="282"/>
      <c r="K51" s="286"/>
      <c r="L51" s="7"/>
      <c r="M51" s="175"/>
      <c r="N51" s="165"/>
      <c r="O51" s="165"/>
      <c r="P51" s="165"/>
      <c r="Q51" s="165"/>
      <c r="R51" s="165"/>
      <c r="S51" s="165"/>
      <c r="T51" s="165"/>
      <c r="AS51" s="64" t="s">
        <v>134</v>
      </c>
      <c r="BR51" s="380"/>
      <c r="BS51" s="289"/>
      <c r="BT51" s="344">
        <v>2</v>
      </c>
      <c r="BU51" s="12">
        <v>13.648</v>
      </c>
      <c r="BV51" s="472">
        <v>-51</v>
      </c>
      <c r="BW51" s="473">
        <f>BU51+(BV51/1000)</f>
        <v>13.597</v>
      </c>
      <c r="BX51" s="332" t="s">
        <v>135</v>
      </c>
      <c r="BY51" s="333" t="s">
        <v>136</v>
      </c>
      <c r="BZ51" s="7"/>
      <c r="CA51" s="479"/>
      <c r="CB51" s="7"/>
      <c r="CC51" s="479"/>
      <c r="CD51" s="480"/>
      <c r="CE51" s="38"/>
      <c r="CF51" s="482">
        <v>3</v>
      </c>
      <c r="CG51" s="483">
        <v>13.681</v>
      </c>
      <c r="CH51" s="73">
        <v>-51</v>
      </c>
      <c r="CI51" s="484">
        <f>CG51+CH51*0.001</f>
        <v>13.629999999999999</v>
      </c>
      <c r="CJ51" s="485" t="s">
        <v>133</v>
      </c>
    </row>
    <row r="52" spans="2:88" ht="21" customHeight="1">
      <c r="B52" s="344"/>
      <c r="C52" s="12"/>
      <c r="D52" s="73"/>
      <c r="E52" s="74"/>
      <c r="F52" s="11"/>
      <c r="G52" s="38"/>
      <c r="H52" s="379"/>
      <c r="I52" s="286"/>
      <c r="J52" s="282"/>
      <c r="K52" s="286"/>
      <c r="L52" s="7"/>
      <c r="M52" s="175"/>
      <c r="N52" s="165"/>
      <c r="O52" s="165"/>
      <c r="P52" s="165"/>
      <c r="Q52" s="165"/>
      <c r="R52" s="165"/>
      <c r="S52" s="165"/>
      <c r="T52" s="165"/>
      <c r="AS52" s="64" t="s">
        <v>137</v>
      </c>
      <c r="BR52" s="379"/>
      <c r="BS52" s="286"/>
      <c r="BT52" s="344"/>
      <c r="BU52" s="12"/>
      <c r="BV52" s="472"/>
      <c r="BW52" s="473">
        <f>BU52+(BV52/1000)</f>
        <v>0</v>
      </c>
      <c r="BX52" s="332"/>
      <c r="BY52" s="333" t="s">
        <v>138</v>
      </c>
      <c r="BZ52" s="7"/>
      <c r="CA52" s="479"/>
      <c r="CB52" s="7"/>
      <c r="CC52" s="479"/>
      <c r="CD52" s="480"/>
      <c r="CE52" s="38"/>
      <c r="CF52" s="335"/>
      <c r="CG52" s="74"/>
      <c r="CH52" s="73"/>
      <c r="CI52" s="74"/>
      <c r="CJ52" s="481"/>
    </row>
    <row r="53" spans="2:88" ht="21" customHeight="1" thickBot="1">
      <c r="B53" s="486"/>
      <c r="C53" s="487"/>
      <c r="D53" s="488"/>
      <c r="E53" s="488"/>
      <c r="F53" s="14"/>
      <c r="G53" s="38"/>
      <c r="H53" s="288"/>
      <c r="I53" s="289"/>
      <c r="J53" s="282"/>
      <c r="K53" s="286"/>
      <c r="L53" s="7"/>
      <c r="M53" s="385"/>
      <c r="N53" s="165"/>
      <c r="O53" s="165"/>
      <c r="P53" s="165"/>
      <c r="Q53" s="165"/>
      <c r="R53" s="165"/>
      <c r="S53" s="165"/>
      <c r="T53" s="165"/>
      <c r="AD53" s="21"/>
      <c r="AE53" s="22"/>
      <c r="BG53" s="21"/>
      <c r="BH53" s="22"/>
      <c r="BR53" s="285"/>
      <c r="BS53" s="286"/>
      <c r="BT53" s="345"/>
      <c r="BU53" s="243"/>
      <c r="BV53" s="489"/>
      <c r="BW53" s="490"/>
      <c r="BX53" s="336"/>
      <c r="BY53" s="491"/>
      <c r="BZ53" s="337"/>
      <c r="CA53" s="337"/>
      <c r="CB53" s="337"/>
      <c r="CC53" s="337"/>
      <c r="CD53" s="339"/>
      <c r="CE53" s="38"/>
      <c r="CF53" s="492"/>
      <c r="CG53" s="243"/>
      <c r="CH53" s="241"/>
      <c r="CI53" s="242"/>
      <c r="CJ53" s="493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97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2011-10-11T06:16:52Z</cp:lastPrinted>
  <dcterms:created xsi:type="dcterms:W3CDTF">2003-01-10T15:39:03Z</dcterms:created>
  <dcterms:modified xsi:type="dcterms:W3CDTF">2014-08-05T13:07:36Z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